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05" tabRatio="830"/>
  </bookViews>
  <sheets>
    <sheet name="项目库94个" sheetId="25" r:id="rId1"/>
  </sheets>
  <definedNames>
    <definedName name="_xlnm._FilterDatabase" localSheetId="0" hidden="1">项目库94个!$7:$102</definedName>
    <definedName name="_xlnm.Print_Titles" localSheetId="0">项目库94个!$1:$7</definedName>
    <definedName name="_xlnm.Print_Area" localSheetId="0">项目库94个!$A$1:$AH$104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<sst xmlns="http://schemas.openxmlformats.org/spreadsheetml/2006/main" count="1065" uniqueCount="559">
  <si>
    <t xml:space="preserve"> </t>
  </si>
  <si>
    <t>洛浦县2022年巩固拓展脱贫攻坚成果和乡村振兴项目库计划表</t>
  </si>
  <si>
    <t>填报单位：</t>
  </si>
  <si>
    <t>填报人：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</si>
  <si>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</si>
  <si>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</si>
  <si>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</si>
  <si>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</si>
  <si>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</si>
  <si>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</si>
  <si>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</si>
  <si>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</si>
  <si>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</si>
  <si>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</si>
  <si>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地区责任单位</t>
  </si>
  <si>
    <t>县市分管领导</t>
  </si>
  <si>
    <t>资金规模（万元）</t>
  </si>
  <si>
    <t>简要绩效目标</t>
  </si>
  <si>
    <t>简要利益机制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</si>
  <si>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</si>
  <si>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</si>
  <si>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</si>
  <si>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</si>
  <si>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</si>
  <si>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</si>
  <si>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</si>
  <si>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</si>
  <si>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项目总投资</t>
  </si>
  <si>
    <t>政府投资</t>
  </si>
  <si>
    <t>计划安排其他政府投资</t>
  </si>
  <si>
    <t>企业投资</t>
  </si>
  <si>
    <t>小计</t>
  </si>
  <si>
    <t>截止2021年年底前已安排使用资金</t>
  </si>
  <si>
    <t>2022年计划安排资金合计</t>
  </si>
  <si>
    <t>截止2021年年底前已安排资金</t>
  </si>
  <si>
    <t>2022年计划安排资金</t>
  </si>
  <si>
    <t>计划安排中央衔接补助资金</t>
  </si>
  <si>
    <t>计划安排自治区衔接补助资金</t>
  </si>
  <si>
    <t>计划安排其它涉农整合资金</t>
  </si>
  <si>
    <t>计划安排地方政府债券资金</t>
  </si>
  <si>
    <t>计划安排地、县配套资金</t>
  </si>
  <si>
    <t>合计项目94个</t>
  </si>
  <si>
    <t>2021-653224000000--0096</t>
  </si>
  <si>
    <t>和田地区洛浦县农村垃圾分类、收集转运一体化建设项目</t>
  </si>
  <si>
    <t>续建</t>
  </si>
  <si>
    <t>2021.11-2022.06</t>
  </si>
  <si>
    <t>洛浦县布亚乡、恰尔巴格乡、山普鲁镇、纳瓦乡、杭桂镇、多鲁乡、洛浦镇、拜什托格拉克乡</t>
  </si>
  <si>
    <t>建设垃圾中转站25座，建筑面积4380㎡，购置垃圾箱400个，垃圾分类桶1990套，同步配置垃圾分类处理设施，压缩式垃圾车（载重8T)8辆，压缩式垃圾车（载重16T)4辆，洒水车（容积24立方米）4辆，扫路车4辆，吸污车（容积11立方米）4辆。</t>
  </si>
  <si>
    <t>洛浦县住建局</t>
  </si>
  <si>
    <t>地区住建局</t>
  </si>
  <si>
    <t>县委常委、常务副县长：何彦刚</t>
  </si>
  <si>
    <t>通过农村垃圾有效管理，着力改善农村人居环境和卫生状况，努力提高农民生活质量。</t>
  </si>
  <si>
    <t>项目建成后，极大改善农村人居环境和卫生状况，努力提高农民生活质量。</t>
  </si>
  <si>
    <t>2021-653224000000--0141</t>
  </si>
  <si>
    <t>洛浦县特色面食产业园区及附属配套建设项目</t>
  </si>
  <si>
    <t>2022.02—2022.08</t>
  </si>
  <si>
    <t>北京工业园区</t>
  </si>
  <si>
    <t>新建标准化厂房1栋，建设面积3595.2㎡，研发楼1栋，建设面积334.3㎡，配套水、电、气以及相关附属设施。</t>
  </si>
  <si>
    <t>洛浦县北京工业园区</t>
  </si>
  <si>
    <t>地区商工局</t>
  </si>
  <si>
    <r>
      <rPr>
        <sz val="14"/>
        <rFont val="宋体"/>
        <charset val="134"/>
      </rPr>
      <t>政协主席：马尔旦</t>
    </r>
    <r>
      <rPr>
        <sz val="14"/>
        <rFont val="Times New Roman"/>
        <charset val="134"/>
      </rPr>
      <t>·</t>
    </r>
    <r>
      <rPr>
        <sz val="14"/>
        <rFont val="宋体"/>
        <charset val="134"/>
      </rPr>
      <t>买买提</t>
    </r>
  </si>
  <si>
    <t>打造洛浦县特色亮点并形成产业链，带动农户就业增收，推进乡村全面振兴。</t>
  </si>
  <si>
    <r>
      <rPr>
        <sz val="14"/>
        <rFont val="宋体"/>
        <charset val="134"/>
      </rPr>
      <t>项目建成后，按照</t>
    </r>
    <r>
      <rPr>
        <sz val="14"/>
        <rFont val="Times New Roman"/>
        <charset val="134"/>
      </rPr>
      <t>“</t>
    </r>
    <r>
      <rPr>
        <sz val="14"/>
        <rFont val="宋体"/>
        <charset val="134"/>
      </rPr>
      <t>企业</t>
    </r>
    <r>
      <rPr>
        <sz val="14"/>
        <rFont val="Times New Roman"/>
        <charset val="134"/>
      </rPr>
      <t>+</t>
    </r>
    <r>
      <rPr>
        <sz val="14"/>
        <rFont val="宋体"/>
        <charset val="134"/>
      </rPr>
      <t>合作社</t>
    </r>
    <r>
      <rPr>
        <sz val="14"/>
        <rFont val="Times New Roman"/>
        <charset val="134"/>
      </rPr>
      <t>+</t>
    </r>
    <r>
      <rPr>
        <sz val="14"/>
        <rFont val="宋体"/>
        <charset val="134"/>
      </rPr>
      <t>农户</t>
    </r>
    <r>
      <rPr>
        <sz val="14"/>
        <rFont val="Times New Roman"/>
        <charset val="134"/>
      </rPr>
      <t>”</t>
    </r>
    <r>
      <rPr>
        <sz val="14"/>
        <rFont val="宋体"/>
        <charset val="134"/>
      </rPr>
      <t>的模式，壮大村集体经济，同时带动农户就业增收。</t>
    </r>
  </si>
  <si>
    <t>2021-653224-0131</t>
  </si>
  <si>
    <t>洛浦县牛羊精深加工建设项目</t>
  </si>
  <si>
    <t>2021.12-2022.07</t>
  </si>
  <si>
    <t>洛浦县工业园区易地搬迁安置点</t>
  </si>
  <si>
    <t>新建精深加工车间6000平方米，地上一层，单层钢结构；熟食加工车间2757.8平方米，地上一层，单层钢结构；冷库2772.4平方米，单层钢结构。配套锅炉房、室外管网、消防水池等。</t>
  </si>
  <si>
    <t>洛浦县商务和工业信息化局</t>
  </si>
  <si>
    <t>地区工信局</t>
  </si>
  <si>
    <t>县委常委政府副县长：姚书军</t>
  </si>
  <si>
    <t>“企业+村委会”的模式，按照政府投资（以审计决算为准）综合受益率不低于8%的标准，壮大村集体经济（包括就业人员收入）。</t>
  </si>
  <si>
    <t>项目建成后，按照“企业+村委会”的模式，壮大村集体经济，同时带动农户就业增收。</t>
  </si>
  <si>
    <t>2022-653224-0001</t>
  </si>
  <si>
    <t>洛浦县山普鲁镇英兰干村等3个村2022年1万亩高标准农田建设项目</t>
  </si>
  <si>
    <t>新建</t>
  </si>
  <si>
    <t>2022.03-2022.08</t>
  </si>
  <si>
    <t>洛浦县山普鲁镇 英兰干村、博斯坦库勒村、英巴格村</t>
  </si>
  <si>
    <t>改建渠道共计13.845km，改建机耕道路共计长度1.540km。渠系建筑物共计 230 座。其中：节制双分水闸9座，节制分水闸71座，节制闸7座，无节制分水闸77座，桥涵66座。</t>
  </si>
  <si>
    <t>洛浦县农业农村局</t>
  </si>
  <si>
    <t>地区农业农村局</t>
  </si>
  <si>
    <t>县委副书记：艾合买提江·司马义</t>
  </si>
  <si>
    <t>通过对灌区斗渠防渗的改造，高效节水建成，提高灌溉效率，提高农作物产量，为促进灌区的经济发展创造良好的条件，助力脱贫攻坚成果巩固。</t>
  </si>
  <si>
    <t>项目建成可控制灌溉面积1万亩。</t>
  </si>
  <si>
    <t>2022-653224-0002</t>
  </si>
  <si>
    <t>洛浦县杭桂镇赞木其艾日克村等9个村2022年1.5万亩高标准农田建设项目</t>
  </si>
  <si>
    <t>杭桂镇巴格其村、阿日希村、兴隆村、墩艾日克村、阿克艾日克村、赞木齐艾日克村、喀格孜艾日克村、扎滚艾日克村、阿琪玛艾日克村</t>
  </si>
  <si>
    <t>改建渠道24.5km，其中装配式矩形渠 11.94km，现浇梯形渠 12.56km，改建渠系建筑物573座，节制双分水闸33座，节制左分水闸111座，节制右分水闸81座，双分水闸21座，左水闸102座，右分水闸91座，涵洞134座。改建生产路8.73km，涵洞62座。标志牌9座，每个行政村设置一座。</t>
  </si>
  <si>
    <t>项目建成可控制灌溉面积1.5万亩。</t>
  </si>
  <si>
    <t>2022-653224-0003</t>
  </si>
  <si>
    <t>洛浦县山普鲁镇喀拉克尔村等4个村2022年0.5万亩高标准农田建设项目</t>
  </si>
  <si>
    <t>洛浦县山普鲁镇喀拉克尔村、巴什克依阔村、库木巴格村、喀让古亚村、</t>
  </si>
  <si>
    <t>改建防渗斗渠8.75km，配套渠系建筑物323座，其中节制分水闸73座，分水闸34座，涵洞190座，农桥26座；改建机耕道8.18km。</t>
  </si>
  <si>
    <t>项目建成可控制灌溉面积0.5万亩。</t>
  </si>
  <si>
    <t>2022-653224-0005</t>
  </si>
  <si>
    <t>洛浦县土地整治利用项目</t>
  </si>
  <si>
    <t>2022.03-2022.10</t>
  </si>
  <si>
    <t>洛浦县恰尔巴格乡、纳瓦乡、杭桂镇、多鲁乡、阿其克乡</t>
  </si>
  <si>
    <t>土地平整11934亩，配套田间道路、修建田间农渠等，每亩补助1000元。其中：恰尔巴格乡2216亩、纳瓦乡1150亩、杭桂镇1390亩、多鲁乡5663亩、洛浦镇1165亩、阿其克乡350亩。</t>
  </si>
  <si>
    <t>土地整治再利用，实现高标准农田建设，粮食增产，带动农户农业经济收入，提高粮食产量。</t>
  </si>
  <si>
    <t>项目建成后，助力产业发展，提高产业增收。</t>
  </si>
  <si>
    <t>2022-653224-0006</t>
  </si>
  <si>
    <t>洛浦县饲草料种植项目</t>
  </si>
  <si>
    <t>洛浦县恰尔巴格镇、多鲁乡、纳瓦乡、拜什托格拉克乡、山普鲁镇、阿其克乡</t>
  </si>
  <si>
    <t>饲草料种植9926亩，每亩补助2000元，其中：杭桂镇836亩，恰尔巴格镇1800亩、多鲁乡2340亩、纳瓦乡450亩、拜什托格拉克村2000亩、山普鲁镇1500亩、阿其克乡1000亩。</t>
  </si>
  <si>
    <t>项目建成后，助力产业发展，保障养殖业健康发展。</t>
  </si>
  <si>
    <t>2022-653224-0007</t>
  </si>
  <si>
    <t>洛浦县山普鲁镇兰干村等3个村小市场建设项目</t>
  </si>
  <si>
    <t>2022.01-2022.08</t>
  </si>
  <si>
    <t>洛浦县山普鲁镇</t>
  </si>
  <si>
    <t>新建小市场1栋1107.77㎡，地上三层、框架结构；改建夜市16间商铺433.62㎡，配套水、电、暖、消防等附属设施。</t>
  </si>
  <si>
    <t>洛浦县山普鲁镇人民政府</t>
  </si>
  <si>
    <t>地区市场监督管理局</t>
  </si>
  <si>
    <t>县委常委、统战部部长：艾合买提江·阿卜杜巴克</t>
  </si>
  <si>
    <t>项目建成后，产权归村委会所有，按政府投资（以审计决算为准）综合受益率不低于8%的标准，壮大村集体经济。</t>
  </si>
  <si>
    <t>项目建成后，按照农民创业引导与服务机制，解决创业用地、提供创业平台，为农民就业创业开辟新渠道。</t>
  </si>
  <si>
    <t>2022-653224-0008</t>
  </si>
  <si>
    <t>洛浦县山普鲁镇阿亚格克依阔村等3个村小市场建设项目</t>
  </si>
  <si>
    <t>2022.02-2022.08</t>
  </si>
  <si>
    <t>新建小市场1栋1142.75㎡，地上二层、框架结构，由山普鲁镇阿亚格克依阔村、欧吐拉比孜里村、阿亚格克兰特村3个村合建；配套水、电、暖、消防等附属设施。</t>
  </si>
  <si>
    <t>2022-653224-0009</t>
  </si>
  <si>
    <t>洛浦县杭桂镇巴什艾克尼村等4个村小市场建设项目</t>
  </si>
  <si>
    <t>洛浦县杭桂镇巴什艾克尼村</t>
  </si>
  <si>
    <t>新建小市场2栋2259.48㎡，其中1#面积1374.60㎡，2#面积884.88㎡，地上二层、框架结构；新建露天小市场1座，配套水、电、暖、消防等附属设施。</t>
  </si>
  <si>
    <t>洛浦县杭桂镇人民政府</t>
  </si>
  <si>
    <t>项目以租赁的方式运行，资产权归村委会所有，带动就业10人，就业人员年收入不低于2万元，村年收入不低于10万元，主要用于壮大村集体经济，村委会设置公益性岗位就业二次分红23户，分红4000元/户/年。</t>
  </si>
  <si>
    <t>2022-653224-0010</t>
  </si>
  <si>
    <t>洛浦县纳瓦乡尕帕阿日希村小市场建设项目</t>
  </si>
  <si>
    <t>洛浦县纳瓦乡尕帕阿日希村</t>
  </si>
  <si>
    <t>新建小市场1栋987.82㎡，地上二层、框架结构，配套水、电、暖、消防等附属设施。</t>
  </si>
  <si>
    <t>洛浦县纳瓦乡人民政府</t>
  </si>
  <si>
    <t>2022-653224-0012</t>
  </si>
  <si>
    <t>洛浦县多鲁乡库勒艾日克村、塔尕其艾日克村小市场建设项目</t>
  </si>
  <si>
    <t>洛浦县多鲁乡库勒艾日克村</t>
  </si>
  <si>
    <t>新建小市场2栋864.27㎡，其中：1.库勒艾日克村1栋272.27㎡，地上二层、框架结构，购置流动带轮摊位60座；2.塔尕其艾日克村592㎡，地上二层、框架结构，配套水、电、暖、消防等附属设施。</t>
  </si>
  <si>
    <t>洛浦县多鲁乡人民政府</t>
  </si>
  <si>
    <t>2022-653224-0013</t>
  </si>
  <si>
    <t>洛浦县洛浦镇阿恰勒村等3个村小市场建设项目</t>
  </si>
  <si>
    <t>洛浦县洛浦镇阿恰勒村、喀拉多外村、库尔干村</t>
  </si>
  <si>
    <t>新建小市场3栋918.08㎡，其中：1.阿恰勒村1栋134.20㎡，地上一层、砖混结构；2.喀拉多外村1栋522.08㎡，地上二层、框架结构；3.库尔干村1栋261.80㎡，地上二层、框架结构。配套水、电、暖、消防等其他附属工程。</t>
  </si>
  <si>
    <t>洛浦县洛浦镇人民政府</t>
  </si>
  <si>
    <t>2022-653224-0014</t>
  </si>
  <si>
    <t>洛浦县洛浦镇克尔喀什村蛋托厂建设项目</t>
  </si>
  <si>
    <t>2022.01-2022.12</t>
  </si>
  <si>
    <t>洛浦县洛浦镇克尔喀什村</t>
  </si>
  <si>
    <t>新建厂房2座807.24㎡，其中：原料库1座495.79㎡，生产车间1座311.45㎡，均地上一层、钢结构；新建成品库和辅助房1座220.42㎡，地上一层、砖混结构。配套水、电、暖、消防等其他附属工程。</t>
  </si>
  <si>
    <t>地区商务局</t>
  </si>
  <si>
    <t>项目建成后，按照“订单农业”模式，积极引导合作社与农民订立订单合同，按照不低于市场价的价格进行收购，保护农民预期效益。</t>
  </si>
  <si>
    <t>2022-653224-0016</t>
  </si>
  <si>
    <t>洛浦县洛浦镇巴什恰帕勒村鸡舍扩建项目</t>
  </si>
  <si>
    <t>洛浦镇巴什恰帕勒村</t>
  </si>
  <si>
    <t>新建鸡舍1栋，建筑面积1673.11㎡；地上一层，轻钢结构；药品库1座，面积为28.16㎡，砖混结构。配套水、电、暖、消防等其他附属工程。</t>
  </si>
  <si>
    <t>项目建成后，解决部分农民就业问题，同时壮大村集体经济。</t>
  </si>
  <si>
    <t>2022-653224-0017</t>
  </si>
  <si>
    <t>洛浦县纳瓦乡阿亚格尕帕村养殖小区建设项目</t>
  </si>
  <si>
    <t>2022.01-2022.07</t>
  </si>
  <si>
    <t>洛浦县纳瓦乡阿亚格尕帕村</t>
  </si>
  <si>
    <t>新建养殖棚圈2座，每座建筑面积500㎡，钢架结构，地上一层；新建300m³青贮窖一座，混凝土结构；新建209.16㎡饲料仓库一座，钢架结构；配套水、电、消防等附属设施。</t>
  </si>
  <si>
    <t>项目建成后，解决部分农民就业问题，同时壮大春季题经济。</t>
  </si>
  <si>
    <t>2022-653224-0018</t>
  </si>
  <si>
    <t>洛浦县纳瓦乡巴什尕帕村养殖小区建设项目</t>
  </si>
  <si>
    <t>洛浦县纳瓦乡巴什尕帕村</t>
  </si>
  <si>
    <t>2022-653224-0020</t>
  </si>
  <si>
    <t>洛浦县2022年小额贷款贴息项目</t>
  </si>
  <si>
    <t>洛浦县布亚乡、恰尔巴格乡、纳瓦乡、山普鲁镇、杭桂镇、多鲁乡、洛浦镇、拜什托格拉克乡、阿其克乡</t>
  </si>
  <si>
    <t>按照金融机构基准利率，用于全县建档立卡脱贫户、边缘易致贫户小额信贷贴息。</t>
  </si>
  <si>
    <t>洛浦县乡村振兴局</t>
  </si>
  <si>
    <t>地区乡村振兴局</t>
  </si>
  <si>
    <t>用于脱贫户小额信贷贴息资金。</t>
  </si>
  <si>
    <t>通过给农民小额信贷贴息，解决了农民群众后顾之忧，为农民群众创业提供了保障。</t>
  </si>
  <si>
    <t>2022-653224-0021</t>
  </si>
  <si>
    <t>洛浦县恰尔巴格镇亚坎提村农副产品加工车间建设项目</t>
  </si>
  <si>
    <t>2022.03-2022.07</t>
  </si>
  <si>
    <t>洛浦县恰尔巴格镇亚坎提村</t>
  </si>
  <si>
    <t xml:space="preserve">新建加工车间1座600㎡，轻钢结构，地上一层，配套水、电、消防等附属设施。        </t>
  </si>
  <si>
    <t>洛浦县恰尔巴格镇人民政府</t>
  </si>
  <si>
    <t>县委常委、组织部部长：邹世音</t>
  </si>
  <si>
    <t>项目建成后，产权归村委会所有，采取“合作社+村委会+农户”的合作模式，通过将厂房及设备租赁的方式，按照政府投资（以审计决算为准）综合收益率不低于8%的标准来壮大村集体经济。</t>
  </si>
  <si>
    <t>项目建成后，按照“合作社+村委会+农户”的合作模式，不断壮大村集体经济，同时带动农户就业增收。</t>
  </si>
  <si>
    <t>2022-653224-0022</t>
  </si>
  <si>
    <t>洛浦县恰尔巴格镇琼库勒贝希村等4个村小市场建设项目</t>
  </si>
  <si>
    <t>2022.02-2022.07</t>
  </si>
  <si>
    <t>洛浦县恰尔巴格镇</t>
  </si>
  <si>
    <t>新建小市场1栋1487.30㎡，地上二层、框架结构，配套水、电、暖、消防等附属设施。</t>
  </si>
  <si>
    <t>2022-653224-0023</t>
  </si>
  <si>
    <t>洛浦县现代设施农业产业园</t>
  </si>
  <si>
    <t>2022.03-2024.06</t>
  </si>
  <si>
    <t>建设种植日光温室210栋，建筑面积482449㎡，钢结构，配套水、电、路灯附属设施。</t>
  </si>
  <si>
    <t>企业按照政府投资审定价的8%向村委会核算综合收益，其中：租赁费按照不低于政府投资总额4%的标准收取.</t>
  </si>
  <si>
    <t>项目建成后，按照“企业+合作社+农户”的模式，壮大村集体经济，同时带动农户就业增收。</t>
  </si>
  <si>
    <t>2022-653224-0024</t>
  </si>
  <si>
    <t>洛浦万头雷香猪基地建设项目</t>
  </si>
  <si>
    <t>2022.03-2022.06</t>
  </si>
  <si>
    <t>洛浦县杭桂镇和佳新村</t>
  </si>
  <si>
    <t>1.新建猪舍12栋（育肥舍6座，分娩舍6座），总建筑面积13140㎡，单座960㎡，地上一层，砖混结构；2.新建化验室、检查室、防疫室一栋，建筑总面积1618.59㎡，砖混结构，地上一层；3.配套水、电、路等附属设施。</t>
  </si>
  <si>
    <t>2022-653224-0025</t>
  </si>
  <si>
    <t>洛浦县洛浦镇克尔喀什村养殖基地建设项目</t>
  </si>
  <si>
    <t>2021.03-2021.12</t>
  </si>
  <si>
    <t>新建厂房4座，1000㎡的2座，720㎡的2座，地上一层，轻钢结构。草料棚2座，每座200㎡，共400㎡。饲料加工车间1座200㎡。青储窖2座，每座200m³，共400m³。附属用房40㎡，地上一层，砖混结构。配套水、电、暖、消防等其他附属工程。</t>
  </si>
  <si>
    <t>建成后交由企业进行运行，企业每年向村委会进行缴纳租金，村委会通过收取租金用于壮大村集体经济，同时用于困难家庭脱贫事项。</t>
  </si>
  <si>
    <t>2022-653224-0026</t>
  </si>
  <si>
    <t>洛浦县洛浦镇库尔干村养牛厂建设项目</t>
  </si>
  <si>
    <t>2021.01-2021.12</t>
  </si>
  <si>
    <t>洛浦县洛浦镇库尔干村</t>
  </si>
  <si>
    <t>新建厂房1座，建筑面积2000㎡，地上一层，轻钢结构；新建饲料加工厂1座，面积200㎡，轻钢结构，地上一层；配套水、电、暖、消防等其他附属工程。</t>
  </si>
  <si>
    <t>2022-653224-0028</t>
  </si>
  <si>
    <t>洛浦县多鲁乡阿特希墩村林草示范基地配套提升项目</t>
  </si>
  <si>
    <t>2021.03-2021.10</t>
  </si>
  <si>
    <t>洛浦县多鲁乡阿特希墩村</t>
  </si>
  <si>
    <t>规划面积4212.78亩，实施土地平整面积3605.84亩，新建道路1.06km，新建田埂0.987km，新建防渗渠总长3.22km，设计流量0.1～0.2m³/s，配套新建渠系建筑物39座。</t>
  </si>
  <si>
    <t>洛浦县林业和草原局</t>
  </si>
  <si>
    <t>改造林草地，提高产量，改善生态环境，为当地农牧民发展养殖奠定了基础。</t>
  </si>
  <si>
    <t>2022-653224-0029</t>
  </si>
  <si>
    <t>洛浦县肉牛养殖基地建设项目</t>
  </si>
  <si>
    <t>洛浦县玛丽艳开发区</t>
  </si>
  <si>
    <t>用于养殖基地牛圈、青贮窖、干草棚，水、电、路等基础设施配套。</t>
  </si>
  <si>
    <t>“企业+村委会”的模式，按照政府投资（以审计决算为40个村壮大村集体经济（包括就业人员收入）。</t>
  </si>
  <si>
    <t>2022-653224-0030</t>
  </si>
  <si>
    <t>和田羊购置项目</t>
  </si>
  <si>
    <t>2022.03-2022.09</t>
  </si>
  <si>
    <t>洛浦县当勒克蒙加克村</t>
  </si>
  <si>
    <t>购买和田种公羊50只，30公斤以上，1岁龄公羊；购买和田羊母羊1000只，25公斤以上，1岁龄母羊。</t>
  </si>
  <si>
    <t>“合作社+村委会”的模式，按照政府投资收益，壮大村集体经济（包括就业人员收入）。同时提升地方保护品种和田羊多胎性选育，扩大和田羊种群繁育养殖规模，提升种群扩繁育种能力。</t>
  </si>
  <si>
    <t>2022-653224-0089</t>
  </si>
  <si>
    <t>洛浦县阿其克乡央塔克勒克村养殖基地孵化场建设项目</t>
  </si>
  <si>
    <t>2022.03-2022.9</t>
  </si>
  <si>
    <t>洛浦县阿其克乡央塔克勒克村</t>
  </si>
  <si>
    <t>新建孵化房2座，单座面积250平米及相关电力设备等附属配套。</t>
  </si>
  <si>
    <t>洛浦县阿其克乡人民政府</t>
  </si>
  <si>
    <t>政府副县长：吾吉买买提·艾合买提</t>
  </si>
  <si>
    <t>“企业+村委会”的模式，按照政府投资（以审计决算为村级村壮大村集体经济（包括就业人员收入）。</t>
  </si>
  <si>
    <t>2022-653224-0032</t>
  </si>
  <si>
    <t>洛浦县阿其克乡喀勒台拜勒村樱桃园种植项目</t>
  </si>
  <si>
    <t>洛浦县阿其克乡喀勒台拜勒村</t>
  </si>
  <si>
    <t>建设樱桃园100亩，包括100亩田间林木附着物清理，采购樱桃苗4100株，修建灌溉渠道238米，修建提灌渠道1段，木质结构管理用房2间60平方米。</t>
  </si>
  <si>
    <t>地区林业和草原局</t>
  </si>
  <si>
    <t>2022-653224-0033</t>
  </si>
  <si>
    <t>洛浦县恰尔巴格镇食品加工设备购置项目</t>
  </si>
  <si>
    <t>购置蛋糕生产设备一套、面包生产线一套等配套设备。</t>
  </si>
  <si>
    <t>项目建成后，按照“企业+村委会+农户”的合作模式，不断壮大村集体经济，同时带动农户就业增收。</t>
  </si>
  <si>
    <t>项目建成后，产权归村委会所有，采取“企业+村委会+农户”的合作模式，通过将设备租赁的方式，按照政府投资（以审计决算为准）综合收益率不低于8%的标准来壮大村集体经济。</t>
  </si>
  <si>
    <t>2022-653224-0034</t>
  </si>
  <si>
    <t>洛浦县布亚乡阿亚克昆孜村农村生活污水治理项目</t>
  </si>
  <si>
    <t>2021.10-2022.10</t>
  </si>
  <si>
    <t>洛浦县布亚乡阿亚克昆孜村</t>
  </si>
  <si>
    <t>新建排水管道总长度20138米，其中d100管道长5064m，d200管道长2209m，d300管道长8545m，d50PE管道长200m，d80PE管道长2120m，d100PE管道长2000m，检查井406座。污水处理站1座（处理能力65m³/d），污水及回用水提升泵池3座，阀门井31座，穿越灌区195处，道路拆除及恢复22000㎡。</t>
  </si>
  <si>
    <t>洛浦县生态环境局</t>
  </si>
  <si>
    <t>地区生态环境局</t>
  </si>
  <si>
    <t>通过农村污水处理，着力改善农村人居环境和卫生状况，努力提高农民生活质量.。</t>
  </si>
  <si>
    <t>项目建成后，通过农村污水处理，着力改善农村人居环境和卫生状况，努力提高农民生活质量.。</t>
  </si>
  <si>
    <t>2022-653224-0035</t>
  </si>
  <si>
    <t>洛浦县布亚乡合热万村农村生活污水治理工程项目</t>
  </si>
  <si>
    <t>洛浦县布亚乡合热万村农村</t>
  </si>
  <si>
    <t>新建排水管道总长度6431米，其中d300管道长3343m，d200管道长880m，d100支管长2208米，检查井168座，穿越沟渠109处，道路拆除及恢复9312㎡。</t>
  </si>
  <si>
    <t>2022-653224-0036</t>
  </si>
  <si>
    <t>和田地区洛浦县洛浦镇多外特村人居环境整治（排水）项目</t>
  </si>
  <si>
    <t>洛浦县洛浦镇多外特村</t>
  </si>
  <si>
    <t>新建DN20,0排水管线5500米，DN300排水管3500米，DN100出户管8850米，DN160压力排水管线600米；新建检查井380座，提升泵站1座；新建200m³/d污水处理站1座。</t>
  </si>
  <si>
    <t>2022-653224-0037</t>
  </si>
  <si>
    <t>和田地区洛浦县拜什托格拉克乡朝阳村农村生活污水治理项目</t>
  </si>
  <si>
    <t>洛浦县拜什托格拉克乡朝阳村</t>
  </si>
  <si>
    <t>新建排水管道总长14480米，其中DN300管道长4010m，DN110管道长6980m，DN160管道长3490米，污水检查井182座，新建250m³/d污水处理站1座。</t>
  </si>
  <si>
    <t>改善人居环境，助力乡村振兴。</t>
  </si>
  <si>
    <t>2022-653224-0038</t>
  </si>
  <si>
    <t>和田地区洛浦县杭桂镇当勒克蒙加克村农村生活污水治理项目</t>
  </si>
  <si>
    <t>洛浦县杭桂镇当勒克蒙加克村</t>
  </si>
  <si>
    <t>新建排水管总长13917米，其中DN300管道长9327m，DN110管道长3060m，DN160管道长1530米，污水检查井373座，新建30m³/d污水处理站1座。</t>
  </si>
  <si>
    <t>2022-653224-0039</t>
  </si>
  <si>
    <t>洛浦县多鲁乡、杭桂镇支渠防渗改建工程</t>
  </si>
  <si>
    <t>洛浦县多鲁乡、杭桂镇</t>
  </si>
  <si>
    <t>防渗改造支渠9.161km，设计流量0.15m³/s～1.0m³/s，配套建筑物94座。</t>
  </si>
  <si>
    <t>洛浦县水利局</t>
  </si>
  <si>
    <t>地区水利局</t>
  </si>
  <si>
    <t>提高了农业灌溉水平，扩大了有效灌溉面积，解决了灌溉用水不足的问题，节约了水资源，改善生态环境，为当地农牧民增收致富奠定了基础</t>
  </si>
  <si>
    <t>项目建成后，助力产业发展，保障产业持续增收。</t>
  </si>
  <si>
    <t>2022-653224-0040</t>
  </si>
  <si>
    <t>洛浦县恰尔巴格镇奥依拉村等3个村渠道防渗建设项目</t>
  </si>
  <si>
    <t>2022.01-2022.06</t>
  </si>
  <si>
    <t>洛浦县恰尔巴格镇奥依拉村等三个村</t>
  </si>
  <si>
    <t>对洛浦县恰尔巴格镇奥依拉村等3个村渠道予以防渗改造，改建渠道长度共计8.68km，配套建筑物162座。</t>
  </si>
  <si>
    <t>提高了农业灌溉水平，扩大了有效灌溉面积，解决了灌溉用水不足的问题，节约了水资源，改造低产田，提高产量，改善生态环境，为当地农牧民增收致富奠定了基础。</t>
  </si>
  <si>
    <t>2022-653224-0041</t>
  </si>
  <si>
    <t>洛浦县多鲁乡阿特希墩村林草示范基地水利配套项目</t>
  </si>
  <si>
    <t>新建斗渠共计4条，总长4.78km，设计流量为0.10～0.20m³/s，配套新建渠系共计建筑物59座。</t>
  </si>
  <si>
    <t>2022-653224-0042</t>
  </si>
  <si>
    <t>洛浦县博斯坦村林果水利配套项目</t>
  </si>
  <si>
    <t>洛浦县博斯坦村</t>
  </si>
  <si>
    <t>新建斗渠（防渗渠）5.112km,设计流量0.15m³/s-0.1m³/s,配套建筑物127座；新建机耕道4.476km。</t>
  </si>
  <si>
    <t>2022-653224-0043</t>
  </si>
  <si>
    <t>洛浦县多鲁乡墩吾斯塘村葡萄基地配套提升项目</t>
  </si>
  <si>
    <t>洛浦县多鲁乡墩吾斯塘村</t>
  </si>
  <si>
    <t>新建斗渠共计4条，总长2.708km，设计流量均为0.10m³/s，配套渠系共计建筑物72座，新建建筑物69座，保留建筑物3座。实施土地平整面积为742亩。</t>
  </si>
  <si>
    <t>2022-653224-0044</t>
  </si>
  <si>
    <t>洛浦县拜什托格拉克乡防渗渠更新改造建设项目</t>
  </si>
  <si>
    <t>洛浦县拜什托格拉克乡</t>
  </si>
  <si>
    <t>防渗改造斗渠47.68公里，配套建筑物1626座。</t>
  </si>
  <si>
    <t>2022-653224-0045</t>
  </si>
  <si>
    <t>洛浦县X659线K3+290岔口—加依艾日克村道路建设项目</t>
  </si>
  <si>
    <t>洛浦县加依艾日克村</t>
  </si>
  <si>
    <t>修建农村公路15.6公里，包括路基，路面、桥涵和附属工程</t>
  </si>
  <si>
    <t>洛浦县交通局</t>
  </si>
  <si>
    <t>地区交通局</t>
  </si>
  <si>
    <t>改善当地交通基础设施，助力巩固脱贫攻坚，推进乡村振兴。</t>
  </si>
  <si>
    <t>项目建成后，改善当地交通基础设施，助力巩固脱贫攻坚，推进乡村振兴。</t>
  </si>
  <si>
    <t>2022-653224-0046</t>
  </si>
  <si>
    <t>洛浦县S216线岔口—布亚乡萨依村道路建设项目</t>
  </si>
  <si>
    <t>洛浦县布亚乡萨依村</t>
  </si>
  <si>
    <t>修建农村公路11.5公里，公路等级为四级公路，路基路面宽度为：3.5米，4.0米，4.5米，5.0米，6.5米，7.5米，主要包括：路基路面工程，桥涵工程，交通安全附属工程等。</t>
  </si>
  <si>
    <t>2022-653224-0047</t>
  </si>
  <si>
    <t>洛浦县山普鲁镇危桥改造项目</t>
  </si>
  <si>
    <t>钢筋混凝土空心板桥改造，桥梁全长97.98米。喀拉央塔克村14号线第一桥，欧吐拉比孜里村5-1号线第一桥、色日克村7号线第一桥、阿亚克比孜里村1号线第一桥、喀拉央塔克村14号线第一桥、色日克闸口一桥。</t>
  </si>
  <si>
    <t>2022-653224-0048</t>
  </si>
  <si>
    <t>洛浦县布亚乡等8个乡镇村内硬化道路建设项目</t>
  </si>
  <si>
    <t>洛浦县布亚乡、恰尔巴格乡、纳瓦乡、山普鲁镇、多鲁乡、洛浦镇、拜什托格拉克乡</t>
  </si>
  <si>
    <t>道路里程60公里，公路等级四级公路，建设内容为路基路面、桥涵及交通安全附属设施。</t>
  </si>
  <si>
    <t>2022-653224-0049</t>
  </si>
  <si>
    <t>和田地区洛浦县村级卫生室建设项目</t>
  </si>
  <si>
    <t>洛浦县16个行政村</t>
  </si>
  <si>
    <t>新建17个村级卫生室，每个建筑面积157.59平方米，总建筑面积2550平方米，配套附属工程及设备购置等。</t>
  </si>
  <si>
    <t>洛浦县卫健委</t>
  </si>
  <si>
    <t>地区卫健委</t>
  </si>
  <si>
    <t>县委常委、宣传部部长：陈权</t>
  </si>
  <si>
    <t>进一步改善乡村卫生院、卫生室基础设施条件，对就医看病群众创造便利环境，提高医疗服务能力，方便群众就医。</t>
  </si>
  <si>
    <t>项目建成后，提高医疗服务能力，方便群众就医。</t>
  </si>
  <si>
    <t>2022-653224-0050</t>
  </si>
  <si>
    <t>新疆和田河玉龙喀什河洛浦县布亚乡（15+000-16+126）段防洪工程</t>
  </si>
  <si>
    <t>山普鲁镇</t>
  </si>
  <si>
    <t>修建防洪护堤1176米</t>
  </si>
  <si>
    <t>通过修建护堤防，提高河道防洪能力，疏导洪水，保护项目区人民生命财产安全，改善项目区的生态环境状况，防治河道淘刷、侵蚀，防治项目区的水土流失。</t>
  </si>
  <si>
    <t>项目建成后，改善项目区的生态环境状况，防治河道淘刷、侵蚀，防治项目区的水土流失。</t>
  </si>
  <si>
    <t>2022-653224-0052</t>
  </si>
  <si>
    <t>和田地区洛浦县恰尔巴格镇阔恰艾日克村人居环境整治（排水）项目</t>
  </si>
  <si>
    <t>洛浦县恰尔巴格镇阔恰艾日克村</t>
  </si>
  <si>
    <t>新建排水管线11400米，检查井370座，新建一体化提升泵站1座，新建200m³污水处理站1座。</t>
  </si>
  <si>
    <t>2022-653224-0053</t>
  </si>
  <si>
    <t>洛浦县山普鲁镇库塔斯兰干村防渗渠建设项目</t>
  </si>
  <si>
    <t>洛浦县山普鲁镇库塔斯兰干村</t>
  </si>
  <si>
    <t>改建斗渠总长度5.592km，斗渠设计流量为0.18-0.35m³/s，重建、新建渠系建筑物61座，其中节制分水闸49座，农桥12座。控制灌溉面积0.193万亩。</t>
  </si>
  <si>
    <t>改善饮水条件，保障饮水安全。</t>
  </si>
  <si>
    <t>2022-653224-0027</t>
  </si>
  <si>
    <t>洛浦县山普鲁镇依勒达木村等2个村防渗渠建设项目</t>
  </si>
  <si>
    <t>改建</t>
  </si>
  <si>
    <t>山普鲁镇依勒达木村、阿依丁库勒村</t>
  </si>
  <si>
    <t>对依勒达木村、阿依丁库勒村6.694km斗渠进行防渗改造，设计流量为0.15-0.12m³/s，配套完善建筑物130座，其中，节制分水闸92座，农桥38座控灌面积0.371万亩。</t>
  </si>
  <si>
    <t>2022-653224-0054</t>
  </si>
  <si>
    <t>洛浦县恰尔巴格镇阔恰艾日克村优秀传统文化一条街建设项目</t>
  </si>
  <si>
    <t>改造民宿10户，40个床位；6座少数民族传统手工艺作坊及配套设施。</t>
  </si>
  <si>
    <t>洛浦县文化体育广播电视和文旅局</t>
  </si>
  <si>
    <t>地区文旅局</t>
  </si>
  <si>
    <t>发展本地传统优秀文化，激发乡村振兴文化动力，推进乡村全面振兴。</t>
  </si>
  <si>
    <t>项目建成后，激发乡村振兴文化动力，推进乡村全面振兴。</t>
  </si>
  <si>
    <t>2022-653224-0055</t>
  </si>
  <si>
    <t>洛浦县国有贫困林场基础设施配套项目</t>
  </si>
  <si>
    <t>洛浦县</t>
  </si>
  <si>
    <t>在阔什拉什管护站实施150平米管护用房及配套附属设施建设；在多鲁乡肖鲁克奥依曼中心站修建1座高空云端防火监控；为拜什托格拉克道孜库木管护站配套输电线路5公里；为杭桂中心站配套输电线路16公里。</t>
  </si>
  <si>
    <t>使管护站水、电、路、通讯等设施状况得到明显改善和提高</t>
  </si>
  <si>
    <t>改善和提高基础设施状况</t>
  </si>
  <si>
    <t>2022-653224-0057</t>
  </si>
  <si>
    <t>2022年洛浦县雨露计划资助项目</t>
  </si>
  <si>
    <t>对5800名建档立卡接受中等职业教育（含普通中专、成人中专、职业高中、技工院校）、高等职业教育贫困家庭应往届学生符合资助条件，按照3000元/生/年的标准资助。</t>
  </si>
  <si>
    <t>洛浦县教育局</t>
  </si>
  <si>
    <t>地区教育局</t>
  </si>
  <si>
    <t>采取教育补助方式，用于5800名贫困家庭中专及以上贫困生上学补助，保障贫困生顺利完成学业。</t>
  </si>
  <si>
    <t>项目建成后，采取教育补助方式，用于贫困家庭中专及以上贫困生上学补助，保障贫困生顺利完成学业。</t>
  </si>
  <si>
    <t>2022-653224-0058</t>
  </si>
  <si>
    <t>洛浦县农村公路日常护管员项目</t>
  </si>
  <si>
    <t>洛浦县布亚乡、恰尔巴格乡、纳瓦乡、山普鲁镇、多鲁乡、洛浦镇、拜什托格拉克乡、阿其克乡</t>
  </si>
  <si>
    <t>为全县聘请的950个护路员发放劳务补助。</t>
  </si>
  <si>
    <t>通过护路员解决950个岗位，每人每年补助1.2万元。</t>
  </si>
  <si>
    <t>项目建成后，通过护路员解决950个就业岗位，每人每年补助1.2万元。</t>
  </si>
  <si>
    <t>2022-653224-0059</t>
  </si>
  <si>
    <t>洛浦县2022年项目管理费</t>
  </si>
  <si>
    <t>按照衔接资金管理费使用要求列支，主要用于项目前期设计、评审、招标、监理以及验收等与项目管理相关的支出。</t>
  </si>
  <si>
    <t>按照扶贫项目管理费使用要求列支，主要用于扶贫项目的方案编制、项目评估、宣传、档案管理、项目管理、绩效评价工作的开展，保障衔接资金项目运行管理。</t>
  </si>
  <si>
    <t>保障衔接资金项目规范运行，制度化管理。</t>
  </si>
  <si>
    <t>2022-653224-0060</t>
  </si>
  <si>
    <t>洛浦县易地搬迁区兴业社区“一站式”社区综合服务设施建设项目</t>
  </si>
  <si>
    <t>2022.3-2022.10</t>
  </si>
  <si>
    <t>洛浦县工业园区易地搬迁点兴业社区</t>
  </si>
  <si>
    <t>新建1000平方米“一站式”社区综合服务设施，地上两层，框架结构，配套水、电、暖等附属设施。</t>
  </si>
  <si>
    <t>洛浦县组织部</t>
  </si>
  <si>
    <t>地委组织部</t>
  </si>
  <si>
    <t>完善易地搬迁点配套公共设施，惠及广大困难群体。</t>
  </si>
  <si>
    <t>2022-653224-0061</t>
  </si>
  <si>
    <t>洛浦县恰尔巴格镇阔恰艾日克村乡村道路建设项目</t>
  </si>
  <si>
    <t>改扩建四级公路5公里，路基、路面、桥涵及交安设施。</t>
  </si>
  <si>
    <t>2022-653224-0062</t>
  </si>
  <si>
    <t>洛浦县肉鸽精深加工建设项目</t>
  </si>
  <si>
    <t>（1）新建库房建筑面积1308.84㎡，地上一层，门式刚架轻型房屋钢结构；（2）动物检疫区建筑面积295.72㎡，地上一层，门式刚架轻型房屋钢结构；（3）深加工车间建筑面积3512.89㎡，地上一层，门式刚架轻型房屋钢结构；（4）分割车间建筑面积3530.28㎡，地上一层，门式刚架轻型房屋钢结构；（5）配电室建筑面积276.93㎡，地上一层，框架结构。</t>
  </si>
  <si>
    <t>2022-653224-0031</t>
  </si>
  <si>
    <t>洛浦县阿其克乡央塔克勒克村标准化养鸡基地建设项目</t>
  </si>
  <si>
    <t>2022.02-2022.09</t>
  </si>
  <si>
    <t>新建标准化养殖厂房2座，总建筑面积1500㎡，每座750㎡，钢架结构，地上一层，配套水、电、路等附属设施。</t>
  </si>
  <si>
    <t>2022-653224-0066</t>
  </si>
  <si>
    <t>洛浦县多鲁乡哈勒瓦普村、巴什央都玛村民族手工艺保护与发展项目</t>
  </si>
  <si>
    <t>洛浦县多鲁乡哈勒瓦普村、巴什央都玛村</t>
  </si>
  <si>
    <t>民族手工艺保护与发展2个村，其中：1.哈勒瓦普村投资100万元，新建生产车间80㎡，仓库1间40㎡，产品展售厅1间50㎡；地上一层、砖混结构，配套水、电、暖、消防等附属工程；购置加工和生产工具、车床和操作台等配套设备。2.巴什央都玛村投资100万元，改造原有生产车间300㎡；购置加工和生产工具、车床和操作台等配套设备；配套水电暖消防等附属工程。</t>
  </si>
  <si>
    <t>多鲁乡人民政府</t>
  </si>
  <si>
    <t>2022-653224-0069</t>
  </si>
  <si>
    <t>洛浦县多鲁乡农村生活污水治理项目</t>
  </si>
  <si>
    <t>洛浦县多鲁乡塔合塔科瑞克村、巴什艾日克村、阔尕其艾日克村、塔尕其艾日克村、色日克村、哈勒瓦甫村、墩库孜来克村、库都克艾日克村、库依肉克艾日克村、欧依曼央塔克村。</t>
  </si>
  <si>
    <t>新建排水管道99254米，污水检查井2641座，新建一体化污水处理提升泵站1座。新建污水处理站1座。</t>
  </si>
  <si>
    <t>2022-653224-0071</t>
  </si>
  <si>
    <t>和田地区洛浦县村级（社区）卫生室（站）服务能力提升建设项目</t>
  </si>
  <si>
    <t>洛浦县193个行政村</t>
  </si>
  <si>
    <t>1.为193个村级卫生室进行采暖改造，包括外墙、屋面保温、管网等，配套采暖设备；2.改扩建65个村级卫生室，配套附属设施及设备购置等；3.改造1个社区卫生服务中心，改造总面积4800平方米，配套附属工程、辅助设施及设备购置等；4.依托社区建设，在新建的社区办公区域建设2个社区卫生服务站，总建筑面积400平方米，每个社区卫生服务站200平方米，配套附属工程、辅助设施及设备购置等。</t>
  </si>
  <si>
    <t>2022-653224-0072</t>
  </si>
  <si>
    <t>洛浦县恰尔巴格镇阔恰艾日克村建设民宿一条街建设项目</t>
  </si>
  <si>
    <r>
      <rPr>
        <sz val="14"/>
        <rFont val="宋体"/>
        <charset val="134"/>
      </rPr>
      <t>改造农户住宅，每户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个床位，共计改造</t>
    </r>
    <r>
      <rPr>
        <sz val="14"/>
        <rFont val="Times New Roman"/>
        <charset val="134"/>
      </rPr>
      <t>20</t>
    </r>
    <r>
      <rPr>
        <sz val="14"/>
        <rFont val="宋体"/>
        <charset val="134"/>
      </rPr>
      <t>户。</t>
    </r>
  </si>
  <si>
    <t>利用农村资源禀赋，改善乡村整体面貌，助力乡村振兴。</t>
  </si>
  <si>
    <t>项目建成后，改善乡村整体面貌，助力乡村振兴。</t>
  </si>
  <si>
    <t>2022-653224-0073</t>
  </si>
  <si>
    <t>洛浦县”改厕“巩固提升项目</t>
  </si>
  <si>
    <t>对农户改厕进行补助，共计10000户，每户补助3500元。</t>
  </si>
  <si>
    <t>2022-653224-0074</t>
  </si>
  <si>
    <t>洛浦县牛羊配种站建设项目</t>
  </si>
  <si>
    <t>洛浦县布亚乡、恰尔巴格乡、纳瓦乡、山普鲁镇、杭桂镇、多鲁乡、洛浦镇、拜什托格拉克乡</t>
  </si>
  <si>
    <t>新建9座牛羊配种站，每个乡镇一座，配种用房80㎡，配套50㎡简易羊舍及附属设施。</t>
  </si>
  <si>
    <t>进一步提改善畜配种基础设施条件，提高配种率，促进畜牧产业发展。</t>
  </si>
  <si>
    <t>项目建成后，助力产业发展，提高产业增产，促进畜牧业发展。</t>
  </si>
  <si>
    <t>2022-653224-0075</t>
  </si>
  <si>
    <t>洛浦县动物防疫服务点建设项目</t>
  </si>
  <si>
    <t>为各乡镇建设动物防疫点33个，总建设面积1650㎡，每个防疫点50㎡。 
用于动物报检点、疫苗储存、服务咨询等动物防疫社会化服务。</t>
  </si>
  <si>
    <t>通过动物防疫点建设，提升动物疫病监测能力，以及防疫物资储备，强化动物疫情防控应急反应能力，降低疫情发生率，保障农牧民财产</t>
  </si>
  <si>
    <t>2022-653224-0088</t>
  </si>
  <si>
    <t>和田地区洛浦县乡镇卫生院医疗能力提升建设项目</t>
  </si>
  <si>
    <t>洛浦县拜什托格拉克乡、纳瓦乡、杭桂镇</t>
  </si>
  <si>
    <t>1.拜什托格拉克乡卫生院新建门诊住院综合楼6000㎡，配套附属工程、辅助用房及设备购置等；2.纳瓦乡卫生院新建门诊住院综合楼6000㎡，配套附属工程、辅助用房及设备购置等；3.杭桂镇卫生院全民健康体检中心及中医馆建筑面积4000㎡，配套附属工程、辅助用房及设备购置等</t>
  </si>
  <si>
    <t>洛浦县卫生健康委员会</t>
  </si>
  <si>
    <t>项目建成后，进一步改善乡村卫生院、卫生室基础设施条件，对就医看病群众创造便利环境，提高医疗服务能力，方便群众就医。</t>
  </si>
  <si>
    <t>2022-653224-0090</t>
  </si>
  <si>
    <t>新疆和田地区洛浦县阿其克河比来勒克村段中小河流治理工程</t>
  </si>
  <si>
    <t>2022.01-2022.11</t>
  </si>
  <si>
    <t>洛浦县阿其克乡</t>
  </si>
  <si>
    <r>
      <rPr>
        <sz val="14"/>
        <rFont val="宋体"/>
        <charset val="134"/>
      </rPr>
      <t>沿阿其克河（</t>
    </r>
    <r>
      <rPr>
        <sz val="14"/>
        <rFont val="Times New Roman"/>
        <charset val="134"/>
      </rPr>
      <t>K29+57-K34+200</t>
    </r>
    <r>
      <rPr>
        <sz val="14"/>
        <rFont val="宋体"/>
        <charset val="134"/>
      </rPr>
      <t>）左右岸布置堤防工程。堤防为斜坡、不连续堤防，共建堤防长度</t>
    </r>
    <r>
      <rPr>
        <sz val="14"/>
        <rFont val="Times New Roman"/>
        <charset val="134"/>
      </rPr>
      <t>2.414</t>
    </r>
    <r>
      <rPr>
        <sz val="14"/>
        <rFont val="宋体"/>
        <charset val="134"/>
      </rPr>
      <t>公里。</t>
    </r>
  </si>
  <si>
    <t>提高了当地抗洪能力，保护阿其克乡的居民、耕地和周边水利和道路设施的安全运行，为人民生活水平提供了有利保障。</t>
  </si>
  <si>
    <t>项目建成后，保障了当地人民、生命财产安全。</t>
  </si>
  <si>
    <t>2022-653224-0091</t>
  </si>
  <si>
    <t>洛浦县阿其克河水土保持综合治理工程</t>
  </si>
  <si>
    <t>本工程新建护岸748.19m，保护范围125hm2，补植经济林22hm2，种植生态林10.7hm2，种植草地3hm2，林带周边保护治理范围293hm2；封育面积346hm2，铁丝网围栏长度8.7km，交通门8扇，设置1个宣传牌12个警示牌，水土流失治理面积8km2。</t>
  </si>
  <si>
    <t>保障了当地植被覆盖率，降低水蚀、风蚀对延岸居民的危害和农田的威胁，当地水土流失得到了有效的控制，改善了农村生产条件和生活环境。</t>
  </si>
  <si>
    <t>项目建成后，改善了农村生产条件和生活环境。</t>
  </si>
  <si>
    <t>2022-653224-0093</t>
  </si>
  <si>
    <t>洛浦县山普鲁镇卡兹米利克山洪沟治理工程</t>
  </si>
  <si>
    <t>2021.01-2021.11</t>
  </si>
  <si>
    <t>通过对排洪土渠进行疏通加固，达到临时度汛的要求。</t>
  </si>
  <si>
    <r>
      <rPr>
        <sz val="14"/>
        <rFont val="宋体"/>
        <charset val="134"/>
      </rPr>
      <t>提高了当地抗洪能力，保护山普鲁镇五个村的居民、耕地、</t>
    </r>
    <r>
      <rPr>
        <sz val="14"/>
        <rFont val="Times New Roman"/>
        <charset val="134"/>
      </rPr>
      <t>216</t>
    </r>
    <r>
      <rPr>
        <sz val="14"/>
        <rFont val="宋体"/>
        <charset val="134"/>
      </rPr>
      <t>省道、总干渠和周边水利和道路设施的安全运行，为人民生活水平提供了有利保障。</t>
    </r>
  </si>
  <si>
    <t>2022-653224-0095</t>
  </si>
  <si>
    <t>洛浦县纳瓦乡纳瓦村鸡舍建设项目</t>
  </si>
  <si>
    <t>2022.04-2022.08</t>
  </si>
  <si>
    <t>洛浦县纳瓦乡纳瓦村</t>
  </si>
  <si>
    <r>
      <rPr>
        <sz val="14"/>
        <rFont val="宋体"/>
        <charset val="134"/>
      </rPr>
      <t>新建鸡舍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栋，建筑面积</t>
    </r>
    <r>
      <rPr>
        <sz val="14"/>
        <rFont val="Times New Roman"/>
        <charset val="134"/>
      </rPr>
      <t>1673.11</t>
    </r>
    <r>
      <rPr>
        <sz val="14"/>
        <rFont val="宋体"/>
        <charset val="134"/>
      </rPr>
      <t>平方米，地上一层，钢架结构，药品库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座，配套水、电、暖、消防等附属设施。</t>
    </r>
  </si>
  <si>
    <r>
      <rPr>
        <sz val="14"/>
        <rFont val="宋体"/>
        <charset val="134"/>
      </rPr>
      <t>县委副书记：艾合买提江</t>
    </r>
    <r>
      <rPr>
        <sz val="14"/>
        <rFont val="Times New Roman"/>
        <charset val="134"/>
      </rPr>
      <t>·</t>
    </r>
    <r>
      <rPr>
        <sz val="14"/>
        <rFont val="宋体"/>
        <charset val="134"/>
      </rPr>
      <t>司马义</t>
    </r>
  </si>
  <si>
    <t>项目建成后，产权归村委会所有，解决农民就近就地就业，同时壮大村集体经济。</t>
  </si>
  <si>
    <r>
      <rPr>
        <sz val="14"/>
        <rFont val="宋体"/>
        <charset val="134"/>
      </rPr>
      <t>项目建成后，产权归村委会所有，按政府投资（以审计计算为准）综合收益率不低于</t>
    </r>
    <r>
      <rPr>
        <sz val="14"/>
        <rFont val="Times New Roman"/>
        <charset val="134"/>
      </rPr>
      <t>8%</t>
    </r>
    <r>
      <rPr>
        <sz val="14"/>
        <rFont val="宋体"/>
        <charset val="134"/>
      </rPr>
      <t>的标准，壮大村集体经济</t>
    </r>
  </si>
  <si>
    <t>2022-653224-0096</t>
  </si>
  <si>
    <t>洛浦县纳瓦乡阿恰墩村养殖小区建设项目</t>
  </si>
  <si>
    <t>洛浦县纳瓦乡阿恰墩村</t>
  </si>
  <si>
    <r>
      <rPr>
        <sz val="14"/>
        <rFont val="宋体"/>
        <charset val="134"/>
      </rPr>
      <t>新建养殖棚圈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座，每座建筑面积</t>
    </r>
    <r>
      <rPr>
        <sz val="14"/>
        <rFont val="Times New Roman"/>
        <charset val="134"/>
      </rPr>
      <t>500</t>
    </r>
    <r>
      <rPr>
        <sz val="14"/>
        <rFont val="宋体"/>
        <charset val="134"/>
      </rPr>
      <t>㎡，钢架结构，地上一层；新建</t>
    </r>
    <r>
      <rPr>
        <sz val="14"/>
        <rFont val="Times New Roman"/>
        <charset val="134"/>
      </rPr>
      <t>300m³</t>
    </r>
    <r>
      <rPr>
        <sz val="14"/>
        <rFont val="宋体"/>
        <charset val="134"/>
      </rPr>
      <t>青贮窖一座，混凝土结构；新建</t>
    </r>
    <r>
      <rPr>
        <sz val="14"/>
        <rFont val="Times New Roman"/>
        <charset val="134"/>
      </rPr>
      <t>209</t>
    </r>
    <r>
      <rPr>
        <sz val="14"/>
        <rFont val="宋体"/>
        <charset val="134"/>
      </rPr>
      <t>㎡饲料仓库一座，钢架结构；配套水、电、消防等附属设施。</t>
    </r>
  </si>
  <si>
    <t>项目建成后可以增加村集体经济收入，带动群众实现就近就地就业，实现产业规模化发展</t>
  </si>
  <si>
    <t>2022-653224-0097</t>
  </si>
  <si>
    <t>洛浦县纳瓦乡英巴格村养殖小区建设项目</t>
  </si>
  <si>
    <t>洛浦县纳瓦乡英巴格村</t>
  </si>
  <si>
    <t>2022-653224-0098</t>
  </si>
  <si>
    <t>洛浦县纳瓦乡喀哈那村商贸服务基地建设项目</t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</si>
  <si>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月—</t>
    </r>
    <r>
      <rPr>
        <sz val="14"/>
        <rFont val="Times New Roman"/>
        <charset val="134"/>
      </rPr>
      <t>2022.8</t>
    </r>
  </si>
  <si>
    <t>洛浦县纳瓦乡纳瓦喀哈那村</t>
  </si>
  <si>
    <r>
      <rPr>
        <sz val="14"/>
        <rFont val="宋体"/>
        <charset val="134"/>
      </rPr>
      <t>新建商贸服务基地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座，地上两层，框架结构，建设面积</t>
    </r>
    <r>
      <rPr>
        <sz val="14"/>
        <rFont val="Times New Roman"/>
        <charset val="134"/>
      </rPr>
      <t>653.38</t>
    </r>
    <r>
      <rPr>
        <sz val="14"/>
        <rFont val="宋体"/>
        <charset val="134"/>
      </rPr>
      <t>平方米；配备水电暖等附属设施。</t>
    </r>
  </si>
  <si>
    <r>
      <rPr>
        <sz val="14"/>
        <rFont val="宋体"/>
        <charset val="134"/>
      </rPr>
      <t>项目建成后，产权归村委会所有，带动不少于</t>
    </r>
    <r>
      <rPr>
        <sz val="14"/>
        <rFont val="Times New Roman"/>
        <charset val="134"/>
      </rPr>
      <t>9</t>
    </r>
    <r>
      <rPr>
        <sz val="14"/>
        <rFont val="宋体"/>
        <charset val="134"/>
      </rPr>
      <t>户农户就业创业增收，年收入不低于</t>
    </r>
    <r>
      <rPr>
        <sz val="14"/>
        <rFont val="Times New Roman"/>
        <charset val="134"/>
      </rPr>
      <t>8000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户。</t>
    </r>
  </si>
  <si>
    <t>2022-653224-0099</t>
  </si>
  <si>
    <t>洛浦县纳瓦乡纳瓦喀哈那村林下养殖项目</t>
  </si>
  <si>
    <r>
      <rPr>
        <sz val="14"/>
        <rFont val="宋体"/>
        <charset val="134"/>
      </rPr>
      <t>纳瓦乡纳瓦喀哈那村对</t>
    </r>
    <r>
      <rPr>
        <sz val="14"/>
        <rFont val="Times New Roman"/>
        <charset val="134"/>
      </rPr>
      <t>30</t>
    </r>
    <r>
      <rPr>
        <sz val="14"/>
        <rFont val="宋体"/>
        <charset val="134"/>
      </rPr>
      <t>亩低效核桃地进行改造，发展林下家禽养殖，建设禽舍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座，建设面积</t>
    </r>
    <r>
      <rPr>
        <sz val="14"/>
        <rFont val="Times New Roman"/>
        <charset val="134"/>
      </rPr>
      <t>1200</t>
    </r>
    <r>
      <rPr>
        <sz val="14"/>
        <rFont val="宋体"/>
        <charset val="134"/>
      </rPr>
      <t>平方米，钢架结构，配套水、电、暖等附属，另采购尼雅黑鸡鸡苗</t>
    </r>
    <r>
      <rPr>
        <sz val="14"/>
        <rFont val="Times New Roman"/>
        <charset val="134"/>
      </rPr>
      <t>30000</t>
    </r>
    <r>
      <rPr>
        <sz val="14"/>
        <rFont val="宋体"/>
        <charset val="134"/>
      </rPr>
      <t>只</t>
    </r>
    <r>
      <rPr>
        <sz val="14"/>
        <rFont val="Times New Roman"/>
        <charset val="134"/>
      </rPr>
      <t>.</t>
    </r>
  </si>
  <si>
    <r>
      <rPr>
        <sz val="14"/>
        <rFont val="宋体"/>
        <charset val="134"/>
      </rPr>
      <t>项目建成后产权归村委会所有，可以带动不少于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人发展林下养殖，年经济收入不低于</t>
    </r>
    <r>
      <rPr>
        <sz val="14"/>
        <rFont val="Times New Roman"/>
        <charset val="134"/>
      </rPr>
      <t>5000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人，通过出租给养殖合作社，壮大村集体经济收入。</t>
    </r>
  </si>
  <si>
    <t>2022-653224-0100</t>
  </si>
  <si>
    <t>洛浦县拜什托格拉克乡木纳墩村养殖小区建设项目</t>
  </si>
  <si>
    <t>洛浦县拜什托格拉克乡木纳墩村</t>
  </si>
  <si>
    <r>
      <rPr>
        <sz val="14"/>
        <rFont val="宋体"/>
        <charset val="134"/>
      </rPr>
      <t>新建养殖厂房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栋，每栋</t>
    </r>
    <r>
      <rPr>
        <sz val="14"/>
        <rFont val="Times New Roman"/>
        <charset val="134"/>
      </rPr>
      <t>750</t>
    </r>
    <r>
      <rPr>
        <sz val="14"/>
        <rFont val="宋体"/>
        <charset val="134"/>
      </rPr>
      <t>平方米，总计</t>
    </r>
    <r>
      <rPr>
        <sz val="14"/>
        <rFont val="Times New Roman"/>
        <charset val="134"/>
      </rPr>
      <t>4500</t>
    </r>
    <r>
      <rPr>
        <sz val="14"/>
        <rFont val="宋体"/>
        <charset val="134"/>
      </rPr>
      <t>平方米，饲草料棚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座，面积</t>
    </r>
    <r>
      <rPr>
        <sz val="14"/>
        <rFont val="Times New Roman"/>
        <charset val="134"/>
      </rPr>
      <t>600</t>
    </r>
    <r>
      <rPr>
        <sz val="14"/>
        <rFont val="宋体"/>
        <charset val="134"/>
      </rPr>
      <t>平方米。青储窖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座，单座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立方米，蓄水池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座，储量</t>
    </r>
    <r>
      <rPr>
        <sz val="14"/>
        <rFont val="Times New Roman"/>
        <charset val="134"/>
      </rPr>
      <t>300</t>
    </r>
    <r>
      <rPr>
        <sz val="14"/>
        <rFont val="宋体"/>
        <charset val="134"/>
      </rPr>
      <t>立方米。配套水电暖等附属设施。</t>
    </r>
  </si>
  <si>
    <t>洛浦县拜什托格拉克乡人民政府</t>
  </si>
  <si>
    <r>
      <rPr>
        <sz val="14"/>
        <rFont val="宋体"/>
        <charset val="134"/>
      </rPr>
      <t>项目建成后，产权归属依提帕克吾斯唐村、依斯勒克墩村、木纳墩村所有，每个村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座，由本村大户承包，每年按资产价值的</t>
    </r>
    <r>
      <rPr>
        <sz val="14"/>
        <rFont val="Times New Roman"/>
        <charset val="134"/>
      </rPr>
      <t>4%</t>
    </r>
    <r>
      <rPr>
        <sz val="14"/>
        <rFont val="宋体"/>
        <charset val="134"/>
      </rPr>
      <t>收取租金，用于壮大村集体经济。预计带动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人就业，月工资不低于</t>
    </r>
    <r>
      <rPr>
        <sz val="14"/>
        <rFont val="Times New Roman"/>
        <charset val="134"/>
      </rPr>
      <t>2000</t>
    </r>
    <r>
      <rPr>
        <sz val="14"/>
        <rFont val="宋体"/>
        <charset val="134"/>
      </rPr>
      <t>元。</t>
    </r>
  </si>
  <si>
    <t>2022-653224-0101</t>
  </si>
  <si>
    <t>洛浦县拜什托格拉克乡苏盖特博斯坦村家禽养殖厂建设项目</t>
  </si>
  <si>
    <t>扩建</t>
  </si>
  <si>
    <t>2022.03-2022.12</t>
  </si>
  <si>
    <t>洛浦县拜什托格拉克乡苏盖特博斯坦村</t>
  </si>
  <si>
    <t>新建养殖厂房4栋，每栋750平方米，总计3000平方米。采购养殖设备4套，配套水电暖等附属设施。</t>
  </si>
  <si>
    <t>项目建成后，产权归属苏盖特博斯坦村所有，由本村合作社承包，每年按资产价值的4%收取租金，用于壮大村集体经济。预计带动6人就业，月工资不低于2000元。</t>
  </si>
  <si>
    <t>2022-653224-0102</t>
  </si>
  <si>
    <t>洛浦县阿其克乡养殖基地建设项目</t>
  </si>
  <si>
    <t>洛浦县阿其克乡比来勒克村、吾鲁格拜勒村、喀勒台拜勒村、央塔克勒克村</t>
  </si>
  <si>
    <t>阿其克乡新建标准化畜圈4座16000㎡，其中比来勒克村1座10000平方米，吾鲁格拜勒村、喀勒台拜勒村、央塔克勒克村各一座每座2000平方米。</t>
  </si>
  <si>
    <t>项目建成后，采取集中养殖的模式，对周边农户的牛羊进行集中养殖，可带动农户增收。</t>
  </si>
  <si>
    <t>通过养殖基地的建设可以实现牛羊养殖的集约化管理，释放农村剩余劳动能力。一方面通过托养的模式让农户获得收益，1只羊收益80元，平均收益800元。另一方面释放的劳动力可以通过外出就业的方式，实现就业增收。此项目的建设对后期我乡畜牧产业做优做强，链条化发展奠定坚实基础。</t>
  </si>
  <si>
    <t>2022-653224-0103</t>
  </si>
  <si>
    <t>洛浦县山普鲁镇农副产品交易中心建设项目</t>
  </si>
  <si>
    <r>
      <rPr>
        <sz val="14"/>
        <rFont val="宋体"/>
        <charset val="134"/>
      </rPr>
      <t>新建农副产品交易中心一座，其中建设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个交易棚，每个交易棚占地</t>
    </r>
    <r>
      <rPr>
        <sz val="14"/>
        <rFont val="Times New Roman"/>
        <charset val="134"/>
      </rPr>
      <t>450</t>
    </r>
    <r>
      <rPr>
        <sz val="14"/>
        <rFont val="宋体"/>
        <charset val="134"/>
      </rPr>
      <t>平方米，交易棚为钢架结构；并在交易市场建设门面房</t>
    </r>
    <r>
      <rPr>
        <sz val="14"/>
        <rFont val="Times New Roman"/>
        <charset val="134"/>
      </rPr>
      <t>30</t>
    </r>
    <r>
      <rPr>
        <sz val="14"/>
        <rFont val="宋体"/>
        <charset val="134"/>
      </rPr>
      <t>间、移动摊位</t>
    </r>
    <r>
      <rPr>
        <sz val="14"/>
        <rFont val="Times New Roman"/>
        <charset val="134"/>
      </rPr>
      <t>20</t>
    </r>
    <r>
      <rPr>
        <sz val="14"/>
        <rFont val="宋体"/>
        <charset val="134"/>
      </rPr>
      <t>个；并配套水电等附属设施（具体建设内容以实际为准）</t>
    </r>
  </si>
  <si>
    <t>县委常委、政府副县长：姚书军</t>
  </si>
  <si>
    <t>通过合作社或者个体大户租赁的形式交由其进行运营</t>
  </si>
  <si>
    <r>
      <rPr>
        <sz val="14"/>
        <rFont val="宋体"/>
        <charset val="134"/>
      </rPr>
      <t>一是按照项目实际决算价格的</t>
    </r>
    <r>
      <rPr>
        <sz val="14"/>
        <rFont val="Times New Roman"/>
        <charset val="134"/>
      </rPr>
      <t>4%</t>
    </r>
    <r>
      <rPr>
        <sz val="14"/>
        <rFont val="宋体"/>
        <charset val="134"/>
      </rPr>
      <t>直接经济兑现收益，带动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个村村集体经济增收并带动</t>
    </r>
    <r>
      <rPr>
        <sz val="14"/>
        <rFont val="Times New Roman"/>
        <charset val="134"/>
      </rPr>
      <t>15</t>
    </r>
    <r>
      <rPr>
        <sz val="14"/>
        <rFont val="宋体"/>
        <charset val="134"/>
      </rPr>
      <t>个人实现就近就业，月工资不低于</t>
    </r>
    <r>
      <rPr>
        <sz val="14"/>
        <rFont val="Times New Roman"/>
        <charset val="134"/>
      </rPr>
      <t>2000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月；二是有效实现市场聚集效应，实现集约化、规范化发展，进一步满足群众生产生活需要</t>
    </r>
  </si>
  <si>
    <t>2022-653224-0104</t>
  </si>
  <si>
    <t>洛浦县山普鲁镇畜牧交易市场建设项目</t>
  </si>
  <si>
    <r>
      <rPr>
        <sz val="14"/>
        <rFont val="宋体"/>
        <charset val="134"/>
      </rPr>
      <t>新建畜牧交易市场一座，其中建设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个交易棚，每个交易棚占地</t>
    </r>
    <r>
      <rPr>
        <sz val="14"/>
        <rFont val="Times New Roman"/>
        <charset val="134"/>
      </rPr>
      <t>450</t>
    </r>
    <r>
      <rPr>
        <sz val="14"/>
        <rFont val="宋体"/>
        <charset val="134"/>
      </rPr>
      <t>平方米，交易棚为钢架结构；建设草料库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间，每间</t>
    </r>
    <r>
      <rPr>
        <sz val="14"/>
        <rFont val="Times New Roman"/>
        <charset val="134"/>
      </rPr>
      <t>150</t>
    </r>
    <r>
      <rPr>
        <sz val="14"/>
        <rFont val="宋体"/>
        <charset val="134"/>
      </rPr>
      <t>㎡；建设门面房</t>
    </r>
    <r>
      <rPr>
        <sz val="14"/>
        <rFont val="Times New Roman"/>
        <charset val="134"/>
      </rPr>
      <t>4</t>
    </r>
    <r>
      <rPr>
        <sz val="14"/>
        <rFont val="宋体"/>
        <charset val="134"/>
      </rPr>
      <t>间，并在交易市场建设配套消毒室、防疫室、结算室、相关水电等附属设施（具体建设内容以实际为准）</t>
    </r>
  </si>
  <si>
    <r>
      <rPr>
        <sz val="14"/>
        <rFont val="宋体"/>
        <charset val="134"/>
      </rPr>
      <t>一是按照项目实际决算价格的</t>
    </r>
    <r>
      <rPr>
        <sz val="14"/>
        <rFont val="Times New Roman"/>
        <charset val="134"/>
      </rPr>
      <t>4%</t>
    </r>
    <r>
      <rPr>
        <sz val="14"/>
        <rFont val="宋体"/>
        <charset val="134"/>
      </rPr>
      <t>直接经济兑现收益，并带动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个人实现就近就业，月工资不低于</t>
    </r>
    <r>
      <rPr>
        <sz val="14"/>
        <rFont val="Times New Roman"/>
        <charset val="134"/>
      </rPr>
      <t>2000</t>
    </r>
    <r>
      <rPr>
        <sz val="14"/>
        <rFont val="宋体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月；二是有效实现市场聚集效应，实现集约化、规范化发展，进一步满足群众生产生活需要</t>
    </r>
  </si>
  <si>
    <t>2022-653224-0106</t>
  </si>
  <si>
    <t>洛浦县洛浦镇养殖基地建设项目</t>
  </si>
  <si>
    <t>洛浦镇恰帕勒兰干村</t>
  </si>
  <si>
    <t>新建棚圈14座，每座900㎡，钢架结构；饲草料加工车间2座，每座60㎡；青储窖10座，每座540㎡；及其他辅助用房200㎡，堆粪场1座，并配套水、电、路、暖、消防等附属设施。</t>
  </si>
  <si>
    <t>通过养殖基地的建设可以实现牛羊养殖的集约化管理，释放农村剩余劳动能力。一方面通过托养的模式让农户获得收益，1只羊收益80元，平均收益800元。另一方面释放的劳动力可以通过外出就业的方式，实现就业增收。此项目的建设对后期我镇畜牧产业做优做强，链条化发展奠定坚实基础。</t>
  </si>
  <si>
    <t>2022-653224-0107</t>
  </si>
  <si>
    <t>洛浦县杭桂镇养殖基地建设项目</t>
  </si>
  <si>
    <t>杭桂镇</t>
  </si>
  <si>
    <t>新建棚圈20座，每座1200平方米，地上一层，钢架结构；饲料库5座，每座500平方米，钢架结构；青贮饲料池4座，每座1500立方米，砖混结构；其他辅助用房200㎡，并配套水、电、路、暖、消防等附属设施。</t>
  </si>
  <si>
    <t>2022-653224-0108</t>
  </si>
  <si>
    <t>洛浦县多鲁乡养殖基地建设项目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</si>
  <si>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.</t>
    </r>
    <r>
      <rPr>
        <sz val="11"/>
        <rFont val="Times New Roman"/>
        <charset val="134"/>
      </rPr>
      <t>3—2022.8</t>
    </r>
  </si>
  <si>
    <t>洛浦县多鲁乡托格拉艾日克村</t>
  </si>
  <si>
    <t>新建棚圈10座，每座1200平方米，轻钢结构；饲草料棚2座，面积300㎡，钢架结构；青贮池10座，每座容积500m³，混凝土结构；其他辅助用房300㎡，并配套水、电、路、暖、消防等附属设施。</t>
  </si>
  <si>
    <t>2022-653224-0109</t>
  </si>
  <si>
    <t>洛浦县纳瓦乡养殖基地建设项目</t>
  </si>
  <si>
    <t>纳瓦乡</t>
  </si>
  <si>
    <t>新建圈舍10栋，每栋1648.23㎡，钢架结构；饲草料库2栋，每栋 740.68㎡，钢架结构；青储窖6个，每个450m³；药浴池1个，面积50.43㎡；堆粪场1个，占地790㎡；辅助用房355.84㎡，并配套排水、电、路、暖、消防等附属设施。</t>
  </si>
  <si>
    <t>通过养殖基地的建设可以实现牛羊养殖的集约化管理，释放农村剩余劳动能力。一方面通过托养的模式让农户获得收益，1只羊收益80元，平均收益801元。另一方面释放的劳动力可以通过外出就业的方式，实现就业增收。此项目的建设对后期我乡畜牧产业做优做强，链条化发展奠定坚实基础。</t>
  </si>
  <si>
    <t>2022-653224-0110</t>
  </si>
  <si>
    <t>洛浦县山普鲁镇畜牧养殖基地建设项目</t>
  </si>
  <si>
    <t>山普鲁镇台麦恰卡区域</t>
  </si>
  <si>
    <t>新建棚圈16座，每座1000㎡，框架结构；饲料仓库4座，每座300㎡，钢架结构；青储窖8座，每座400㎡，混凝土结构；其他辅助用房300㎡，并配套水、电、路、暖、消防等附属设施。</t>
  </si>
  <si>
    <t>2022-653224-0111</t>
  </si>
  <si>
    <t>洛浦县拜什托格拉克乡养殖小区建设项目</t>
  </si>
  <si>
    <t>拜什托格拉克乡</t>
  </si>
  <si>
    <t>新建棚圈20座，每座1000㎡，钢架结构；饲草料棚4座，每座750平方米，钢架结构；青储窖10座，每座400m³，砖混结构；蓄水池1座，储量500立方米，砖混结构；其他辅助用房300㎡，并配套水、电、路、暖、消防等附属设施。</t>
  </si>
  <si>
    <t>2022-653224-0112</t>
  </si>
  <si>
    <t>洛浦县布亚乡养殖基地建设项目</t>
  </si>
  <si>
    <t>布亚乡库玛提村</t>
  </si>
  <si>
    <t>新建棚圈20座，每座1200平方米，轻钢结构；饲草料棚5座，每座容积500m³，混凝土结构；青储窖10座，每座500m³，轻钢结构；其他辅助用房300㎡，并配套水、电、路、暖、消防等附属设施。</t>
  </si>
  <si>
    <t>洛浦县布亚乡人民政府</t>
  </si>
  <si>
    <t>2022-653224-0113</t>
  </si>
  <si>
    <t>洛浦县恰尔巴格镇乡村旅游-精品农家乐提升改造项目</t>
  </si>
  <si>
    <t>改扩建</t>
  </si>
  <si>
    <t>2022.02.2022.10</t>
  </si>
  <si>
    <r>
      <rPr>
        <sz val="11"/>
        <rFont val="宋体"/>
        <charset val="134"/>
      </rPr>
      <t>新建蒙古包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个，楼阁凉亭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个，木栈道1</t>
    </r>
    <r>
      <rPr>
        <sz val="11"/>
        <rFont val="Times New Roman"/>
        <charset val="134"/>
      </rPr>
      <t>000</t>
    </r>
    <r>
      <rPr>
        <sz val="11"/>
        <rFont val="宋体"/>
        <charset val="134"/>
      </rPr>
      <t>米，网红吊桥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个，圆木休闲椅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个，复古装饰品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个，水上乐园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个，配套相关附属设施。</t>
    </r>
  </si>
  <si>
    <t>2022-653224-0114</t>
  </si>
  <si>
    <t>洛浦县恰尔巴格乡阔恰艾日克村加工厂建设项目</t>
  </si>
  <si>
    <t>恰尔巴格镇阔恰艾日克村</t>
  </si>
  <si>
    <t>新建加工厂1座，加工车间600.85㎡，成品库房299.14㎡，原料库房205.29㎡，辅助用房52.03㎡；采购生产设备一套，配套水电相关设施。</t>
  </si>
  <si>
    <t>2022-653224-0115</t>
  </si>
  <si>
    <t>洛浦县恰尔巴格镇阔恰艾日克村渠道及附属建筑物建设项目</t>
  </si>
  <si>
    <t>新建渠道0.52公里，泵房一座，面积24.65㎡，配套水泵ISW150-160（H=32m，Q=160m³/h，22kw）2台，高压线路1km，变压器S11-M.R-50/10，,水闸7座，农户桥20座。</t>
  </si>
  <si>
    <t>2022-653224-0105</t>
  </si>
  <si>
    <t>洛浦县恰尔巴格镇养殖基地建设项目</t>
  </si>
  <si>
    <t>洛浦县恰尔巴格镇吾斯塘乌其村</t>
  </si>
  <si>
    <t>新建棚圈8座，每座1700㎡，轻钢结构；饲草料库1125㎡，钢架结构；青储窖2250m³，混凝土结构；堆粪场300㎡；化粪池50m³；其他辅助用房355㎡，并配套水、电、路、暖、消防等附属设施。</t>
  </si>
  <si>
    <t>2022-653224-0056</t>
  </si>
  <si>
    <t>洛浦县恰尔巴格镇库木巴格村示范养殖基地建设项目</t>
  </si>
  <si>
    <t>2022.02-2022.12</t>
  </si>
  <si>
    <t>洛浦县恰尔巴格镇库木巴格村</t>
  </si>
  <si>
    <t>新建棚圈15座，每座1700㎡，轻钢结构；饲草料库2250㎡，钢架结构；青储窖4500m³，混凝土结构；堆粪场500㎡；化粪池100m³；其他辅助用房455㎡，并配套水、电、路、暖、消防等附属设施。</t>
  </si>
  <si>
    <t>2022-653224-0004</t>
  </si>
  <si>
    <t>洛浦县恰尔巴格乡2022年0.5万亩高标准农田建设项目</t>
  </si>
  <si>
    <t>恰尔巴格镇加依托格拉克村等6个村</t>
  </si>
  <si>
    <t>改建渠道全长6.855Km。改建机耕道路3条，共计0.899Km，配套渠系建筑物共计177座，其中节制双分水闸15座，节制分水闸27座，节制闸2座，无节制闸66座，桥涵67座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</si>
</sst>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_);[Red]\(0\)"/>
  </numFmts>
  <fonts count="46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26"/>
      <name val="方正小标宋简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b/>
      <sz val="11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4"/>
      <name val="方正公文楷体"/>
      <charset val="134"/>
    </font>
    <font>
      <sz val="14"/>
      <name val="宋体"/>
      <charset val="1"/>
    </font>
    <font>
      <sz val="24"/>
      <name val="Times New Roman"/>
      <charset val="134"/>
    </font>
    <font>
      <b/>
      <sz val="10"/>
      <name val="黑体"/>
      <charset val="134"/>
    </font>
    <font>
      <b/>
      <sz val="14"/>
      <name val="黑体"/>
      <charset val="134"/>
    </font>
    <font>
      <sz val="14"/>
      <color theme="1"/>
      <name val="宋体"/>
      <charset val="134"/>
      <scheme val="minor"/>
    </font>
    <font>
      <sz val="10"/>
      <name val="方正仿宋_GBK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4"/>
      <name val="Times New Roman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6" borderId="15" applyNumberFormat="0" applyAlignment="0" applyProtection="0">
      <alignment vertical="center"/>
    </xf>
    <xf numFmtId="0" fontId="36" fillId="6" borderId="14" applyNumberFormat="0" applyAlignment="0" applyProtection="0">
      <alignment vertical="center"/>
    </xf>
    <xf numFmtId="0" fontId="37" fillId="7" borderId="16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0" borderId="0"/>
    <xf numFmtId="0" fontId="4" fillId="0" borderId="0"/>
  </cellStyleXfs>
  <cellXfs count="8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5" fillId="2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1" fillId="3" borderId="5" xfId="0" applyNumberFormat="1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176" fontId="11" fillId="3" borderId="6" xfId="0" applyNumberFormat="1" applyFont="1" applyFill="1" applyBorder="1" applyAlignment="1">
      <alignment horizontal="center" vertical="center" wrapText="1"/>
    </xf>
    <xf numFmtId="176" fontId="11" fillId="3" borderId="7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justify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 wrapText="1"/>
    </xf>
    <xf numFmtId="176" fontId="19" fillId="0" borderId="10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_sheet1" xfId="50"/>
  </cellStyles>
  <tableStyles count="0" defaultTableStyle="TableStyleMedium2"/>
  <colors>
    <mruColors>
      <color rgb="00EB9D69"/>
      <color rgb="00E7ACE8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8890</xdr:colOff>
      <xdr:row>78</xdr:row>
      <xdr:rowOff>0</xdr:rowOff>
    </xdr:from>
    <xdr:to>
      <xdr:col>6</xdr:col>
      <xdr:colOff>625475</xdr:colOff>
      <xdr:row>78</xdr:row>
      <xdr:rowOff>524510</xdr:rowOff>
    </xdr:to>
    <xdr:pic>
      <xdr:nvPicPr>
        <xdr:cNvPr id="2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134472045"/>
          <a:ext cx="616585" cy="524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78</xdr:row>
      <xdr:rowOff>0</xdr:rowOff>
    </xdr:from>
    <xdr:to>
      <xdr:col>6</xdr:col>
      <xdr:colOff>625475</xdr:colOff>
      <xdr:row>78</xdr:row>
      <xdr:rowOff>531495</xdr:rowOff>
    </xdr:to>
    <xdr:pic>
      <xdr:nvPicPr>
        <xdr:cNvPr id="3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134472045"/>
          <a:ext cx="616585" cy="53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78</xdr:row>
      <xdr:rowOff>0</xdr:rowOff>
    </xdr:from>
    <xdr:to>
      <xdr:col>6</xdr:col>
      <xdr:colOff>624205</xdr:colOff>
      <xdr:row>78</xdr:row>
      <xdr:rowOff>523875</xdr:rowOff>
    </xdr:to>
    <xdr:pic>
      <xdr:nvPicPr>
        <xdr:cNvPr id="34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134472045"/>
          <a:ext cx="61531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78</xdr:row>
      <xdr:rowOff>0</xdr:rowOff>
    </xdr:from>
    <xdr:to>
      <xdr:col>6</xdr:col>
      <xdr:colOff>624205</xdr:colOff>
      <xdr:row>78</xdr:row>
      <xdr:rowOff>530225</xdr:rowOff>
    </xdr:to>
    <xdr:pic>
      <xdr:nvPicPr>
        <xdr:cNvPr id="35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134472045"/>
          <a:ext cx="61531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78</xdr:row>
      <xdr:rowOff>0</xdr:rowOff>
    </xdr:from>
    <xdr:to>
      <xdr:col>6</xdr:col>
      <xdr:colOff>624205</xdr:colOff>
      <xdr:row>78</xdr:row>
      <xdr:rowOff>529590</xdr:rowOff>
    </xdr:to>
    <xdr:pic>
      <xdr:nvPicPr>
        <xdr:cNvPr id="43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134472045"/>
          <a:ext cx="61531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7620</xdr:colOff>
      <xdr:row>78</xdr:row>
      <xdr:rowOff>0</xdr:rowOff>
    </xdr:from>
    <xdr:to>
      <xdr:col>19</xdr:col>
      <xdr:colOff>669925</xdr:colOff>
      <xdr:row>78</xdr:row>
      <xdr:rowOff>523875</xdr:rowOff>
    </xdr:to>
    <xdr:pic>
      <xdr:nvPicPr>
        <xdr:cNvPr id="46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53695" y="134472045"/>
          <a:ext cx="6699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78</xdr:row>
      <xdr:rowOff>0</xdr:rowOff>
    </xdr:from>
    <xdr:to>
      <xdr:col>6</xdr:col>
      <xdr:colOff>624205</xdr:colOff>
      <xdr:row>78</xdr:row>
      <xdr:rowOff>527050</xdr:rowOff>
    </xdr:to>
    <xdr:pic>
      <xdr:nvPicPr>
        <xdr:cNvPr id="98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134472045"/>
          <a:ext cx="615315" cy="527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78</xdr:row>
      <xdr:rowOff>0</xdr:rowOff>
    </xdr:from>
    <xdr:to>
      <xdr:col>6</xdr:col>
      <xdr:colOff>624205</xdr:colOff>
      <xdr:row>78</xdr:row>
      <xdr:rowOff>533400</xdr:rowOff>
    </xdr:to>
    <xdr:pic>
      <xdr:nvPicPr>
        <xdr:cNvPr id="99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134472045"/>
          <a:ext cx="6153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6985</xdr:colOff>
      <xdr:row>78</xdr:row>
      <xdr:rowOff>0</xdr:rowOff>
    </xdr:from>
    <xdr:to>
      <xdr:col>8</xdr:col>
      <xdr:colOff>185420</xdr:colOff>
      <xdr:row>78</xdr:row>
      <xdr:rowOff>527050</xdr:rowOff>
    </xdr:to>
    <xdr:pic>
      <xdr:nvPicPr>
        <xdr:cNvPr id="354" name="Picture 438836" hidden="1"/>
        <xdr:cNvPicPr/>
      </xdr:nvPicPr>
      <xdr:blipFill>
        <a:blip r:embed="rId1"/>
        <a:stretch>
          <a:fillRect/>
        </a:stretch>
      </xdr:blipFill>
      <xdr:spPr>
        <a:xfrm>
          <a:off x="9117965" y="134472045"/>
          <a:ext cx="585470" cy="527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6985</xdr:colOff>
      <xdr:row>78</xdr:row>
      <xdr:rowOff>0</xdr:rowOff>
    </xdr:from>
    <xdr:to>
      <xdr:col>8</xdr:col>
      <xdr:colOff>191770</xdr:colOff>
      <xdr:row>78</xdr:row>
      <xdr:rowOff>527050</xdr:rowOff>
    </xdr:to>
    <xdr:pic>
      <xdr:nvPicPr>
        <xdr:cNvPr id="355" name="Picture 438836" hidden="1"/>
        <xdr:cNvPicPr/>
      </xdr:nvPicPr>
      <xdr:blipFill>
        <a:blip r:embed="rId1"/>
        <a:stretch>
          <a:fillRect/>
        </a:stretch>
      </xdr:blipFill>
      <xdr:spPr>
        <a:xfrm>
          <a:off x="9117965" y="134472045"/>
          <a:ext cx="591820" cy="527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</xdr:colOff>
      <xdr:row>78</xdr:row>
      <xdr:rowOff>0</xdr:rowOff>
    </xdr:from>
    <xdr:to>
      <xdr:col>8</xdr:col>
      <xdr:colOff>185420</xdr:colOff>
      <xdr:row>78</xdr:row>
      <xdr:rowOff>533400</xdr:rowOff>
    </xdr:to>
    <xdr:pic>
      <xdr:nvPicPr>
        <xdr:cNvPr id="356" name="Picture 438836" hidden="1"/>
        <xdr:cNvPicPr/>
      </xdr:nvPicPr>
      <xdr:blipFill>
        <a:blip r:embed="rId1"/>
        <a:stretch>
          <a:fillRect/>
        </a:stretch>
      </xdr:blipFill>
      <xdr:spPr>
        <a:xfrm>
          <a:off x="9121140" y="134472045"/>
          <a:ext cx="58229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6985</xdr:colOff>
      <xdr:row>78</xdr:row>
      <xdr:rowOff>0</xdr:rowOff>
    </xdr:from>
    <xdr:to>
      <xdr:col>8</xdr:col>
      <xdr:colOff>185420</xdr:colOff>
      <xdr:row>78</xdr:row>
      <xdr:rowOff>659765</xdr:rowOff>
    </xdr:to>
    <xdr:pic>
      <xdr:nvPicPr>
        <xdr:cNvPr id="366" name="Picture 438836" hidden="1"/>
        <xdr:cNvPicPr/>
      </xdr:nvPicPr>
      <xdr:blipFill>
        <a:blip r:embed="rId1"/>
        <a:stretch>
          <a:fillRect/>
        </a:stretch>
      </xdr:blipFill>
      <xdr:spPr>
        <a:xfrm>
          <a:off x="9117965" y="134472045"/>
          <a:ext cx="585470" cy="659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6985</xdr:colOff>
      <xdr:row>78</xdr:row>
      <xdr:rowOff>0</xdr:rowOff>
    </xdr:from>
    <xdr:to>
      <xdr:col>8</xdr:col>
      <xdr:colOff>185420</xdr:colOff>
      <xdr:row>78</xdr:row>
      <xdr:rowOff>500380</xdr:rowOff>
    </xdr:to>
    <xdr:pic>
      <xdr:nvPicPr>
        <xdr:cNvPr id="368" name="Picture 438836" hidden="1"/>
        <xdr:cNvPicPr/>
      </xdr:nvPicPr>
      <xdr:blipFill>
        <a:blip r:embed="rId1"/>
        <a:stretch>
          <a:fillRect/>
        </a:stretch>
      </xdr:blipFill>
      <xdr:spPr>
        <a:xfrm>
          <a:off x="9117965" y="134472045"/>
          <a:ext cx="585470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6985</xdr:colOff>
      <xdr:row>78</xdr:row>
      <xdr:rowOff>0</xdr:rowOff>
    </xdr:from>
    <xdr:to>
      <xdr:col>8</xdr:col>
      <xdr:colOff>191770</xdr:colOff>
      <xdr:row>78</xdr:row>
      <xdr:rowOff>659765</xdr:rowOff>
    </xdr:to>
    <xdr:pic>
      <xdr:nvPicPr>
        <xdr:cNvPr id="369" name="Picture 438836" hidden="1"/>
        <xdr:cNvPicPr/>
      </xdr:nvPicPr>
      <xdr:blipFill>
        <a:blip r:embed="rId1"/>
        <a:stretch>
          <a:fillRect/>
        </a:stretch>
      </xdr:blipFill>
      <xdr:spPr>
        <a:xfrm>
          <a:off x="9117965" y="134472045"/>
          <a:ext cx="591820" cy="659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6985</xdr:colOff>
      <xdr:row>78</xdr:row>
      <xdr:rowOff>0</xdr:rowOff>
    </xdr:from>
    <xdr:to>
      <xdr:col>8</xdr:col>
      <xdr:colOff>191770</xdr:colOff>
      <xdr:row>78</xdr:row>
      <xdr:rowOff>500380</xdr:rowOff>
    </xdr:to>
    <xdr:pic>
      <xdr:nvPicPr>
        <xdr:cNvPr id="371" name="Picture 438836" hidden="1"/>
        <xdr:cNvPicPr/>
      </xdr:nvPicPr>
      <xdr:blipFill>
        <a:blip r:embed="rId1"/>
        <a:stretch>
          <a:fillRect/>
        </a:stretch>
      </xdr:blipFill>
      <xdr:spPr>
        <a:xfrm>
          <a:off x="9117965" y="134472045"/>
          <a:ext cx="591820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</xdr:colOff>
      <xdr:row>78</xdr:row>
      <xdr:rowOff>0</xdr:rowOff>
    </xdr:from>
    <xdr:to>
      <xdr:col>8</xdr:col>
      <xdr:colOff>185420</xdr:colOff>
      <xdr:row>78</xdr:row>
      <xdr:rowOff>664845</xdr:rowOff>
    </xdr:to>
    <xdr:pic>
      <xdr:nvPicPr>
        <xdr:cNvPr id="372" name="Picture 438836" hidden="1"/>
        <xdr:cNvPicPr/>
      </xdr:nvPicPr>
      <xdr:blipFill>
        <a:blip r:embed="rId1"/>
        <a:stretch>
          <a:fillRect/>
        </a:stretch>
      </xdr:blipFill>
      <xdr:spPr>
        <a:xfrm>
          <a:off x="9121140" y="134472045"/>
          <a:ext cx="582295" cy="664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</xdr:colOff>
      <xdr:row>78</xdr:row>
      <xdr:rowOff>0</xdr:rowOff>
    </xdr:from>
    <xdr:to>
      <xdr:col>8</xdr:col>
      <xdr:colOff>185420</xdr:colOff>
      <xdr:row>78</xdr:row>
      <xdr:rowOff>505460</xdr:rowOff>
    </xdr:to>
    <xdr:pic>
      <xdr:nvPicPr>
        <xdr:cNvPr id="374" name="Picture 438836" hidden="1"/>
        <xdr:cNvPicPr/>
      </xdr:nvPicPr>
      <xdr:blipFill>
        <a:blip r:embed="rId1"/>
        <a:stretch>
          <a:fillRect/>
        </a:stretch>
      </xdr:blipFill>
      <xdr:spPr>
        <a:xfrm>
          <a:off x="9121140" y="134472045"/>
          <a:ext cx="58229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6985</xdr:colOff>
      <xdr:row>78</xdr:row>
      <xdr:rowOff>0</xdr:rowOff>
    </xdr:from>
    <xdr:to>
      <xdr:col>8</xdr:col>
      <xdr:colOff>185420</xdr:colOff>
      <xdr:row>78</xdr:row>
      <xdr:rowOff>523875</xdr:rowOff>
    </xdr:to>
    <xdr:pic>
      <xdr:nvPicPr>
        <xdr:cNvPr id="402" name="Picture 438836" hidden="1"/>
        <xdr:cNvPicPr/>
      </xdr:nvPicPr>
      <xdr:blipFill>
        <a:blip r:embed="rId1"/>
        <a:stretch>
          <a:fillRect/>
        </a:stretch>
      </xdr:blipFill>
      <xdr:spPr>
        <a:xfrm>
          <a:off x="9117965" y="134472045"/>
          <a:ext cx="58547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6985</xdr:colOff>
      <xdr:row>78</xdr:row>
      <xdr:rowOff>0</xdr:rowOff>
    </xdr:from>
    <xdr:to>
      <xdr:col>8</xdr:col>
      <xdr:colOff>191770</xdr:colOff>
      <xdr:row>78</xdr:row>
      <xdr:rowOff>523875</xdr:rowOff>
    </xdr:to>
    <xdr:pic>
      <xdr:nvPicPr>
        <xdr:cNvPr id="403" name="Picture 438836" hidden="1"/>
        <xdr:cNvPicPr/>
      </xdr:nvPicPr>
      <xdr:blipFill>
        <a:blip r:embed="rId1"/>
        <a:stretch>
          <a:fillRect/>
        </a:stretch>
      </xdr:blipFill>
      <xdr:spPr>
        <a:xfrm>
          <a:off x="9117965" y="134472045"/>
          <a:ext cx="59182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</xdr:colOff>
      <xdr:row>78</xdr:row>
      <xdr:rowOff>0</xdr:rowOff>
    </xdr:from>
    <xdr:to>
      <xdr:col>8</xdr:col>
      <xdr:colOff>185420</xdr:colOff>
      <xdr:row>78</xdr:row>
      <xdr:rowOff>530225</xdr:rowOff>
    </xdr:to>
    <xdr:pic>
      <xdr:nvPicPr>
        <xdr:cNvPr id="404" name="Picture 438836" hidden="1"/>
        <xdr:cNvPicPr/>
      </xdr:nvPicPr>
      <xdr:blipFill>
        <a:blip r:embed="rId1"/>
        <a:stretch>
          <a:fillRect/>
        </a:stretch>
      </xdr:blipFill>
      <xdr:spPr>
        <a:xfrm>
          <a:off x="9121140" y="134472045"/>
          <a:ext cx="58229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6985</xdr:colOff>
      <xdr:row>78</xdr:row>
      <xdr:rowOff>0</xdr:rowOff>
    </xdr:from>
    <xdr:to>
      <xdr:col>8</xdr:col>
      <xdr:colOff>185420</xdr:colOff>
      <xdr:row>78</xdr:row>
      <xdr:rowOff>525780</xdr:rowOff>
    </xdr:to>
    <xdr:pic>
      <xdr:nvPicPr>
        <xdr:cNvPr id="414" name="Picture 438836" hidden="1"/>
        <xdr:cNvPicPr/>
      </xdr:nvPicPr>
      <xdr:blipFill>
        <a:blip r:embed="rId1"/>
        <a:stretch>
          <a:fillRect/>
        </a:stretch>
      </xdr:blipFill>
      <xdr:spPr>
        <a:xfrm>
          <a:off x="9117965" y="134472045"/>
          <a:ext cx="585470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6985</xdr:colOff>
      <xdr:row>78</xdr:row>
      <xdr:rowOff>0</xdr:rowOff>
    </xdr:from>
    <xdr:to>
      <xdr:col>8</xdr:col>
      <xdr:colOff>191770</xdr:colOff>
      <xdr:row>78</xdr:row>
      <xdr:rowOff>525780</xdr:rowOff>
    </xdr:to>
    <xdr:pic>
      <xdr:nvPicPr>
        <xdr:cNvPr id="415" name="Picture 438836" hidden="1"/>
        <xdr:cNvPicPr/>
      </xdr:nvPicPr>
      <xdr:blipFill>
        <a:blip r:embed="rId1"/>
        <a:stretch>
          <a:fillRect/>
        </a:stretch>
      </xdr:blipFill>
      <xdr:spPr>
        <a:xfrm>
          <a:off x="9117965" y="134472045"/>
          <a:ext cx="591820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10160</xdr:colOff>
      <xdr:row>78</xdr:row>
      <xdr:rowOff>0</xdr:rowOff>
    </xdr:from>
    <xdr:to>
      <xdr:col>8</xdr:col>
      <xdr:colOff>185420</xdr:colOff>
      <xdr:row>78</xdr:row>
      <xdr:rowOff>530860</xdr:rowOff>
    </xdr:to>
    <xdr:pic>
      <xdr:nvPicPr>
        <xdr:cNvPr id="416" name="Picture 438836" hidden="1"/>
        <xdr:cNvPicPr/>
      </xdr:nvPicPr>
      <xdr:blipFill>
        <a:blip r:embed="rId1"/>
        <a:stretch>
          <a:fillRect/>
        </a:stretch>
      </xdr:blipFill>
      <xdr:spPr>
        <a:xfrm>
          <a:off x="9121140" y="134472045"/>
          <a:ext cx="582295" cy="530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</xdr:colOff>
      <xdr:row>78</xdr:row>
      <xdr:rowOff>0</xdr:rowOff>
    </xdr:from>
    <xdr:to>
      <xdr:col>10</xdr:col>
      <xdr:colOff>149860</xdr:colOff>
      <xdr:row>78</xdr:row>
      <xdr:rowOff>527050</xdr:rowOff>
    </xdr:to>
    <xdr:pic>
      <xdr:nvPicPr>
        <xdr:cNvPr id="498" name="Picture 438836" hidden="1"/>
        <xdr:cNvPicPr/>
      </xdr:nvPicPr>
      <xdr:blipFill>
        <a:blip r:embed="rId1"/>
        <a:stretch>
          <a:fillRect/>
        </a:stretch>
      </xdr:blipFill>
      <xdr:spPr>
        <a:xfrm>
          <a:off x="9859010" y="134472045"/>
          <a:ext cx="582295" cy="527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</xdr:colOff>
      <xdr:row>78</xdr:row>
      <xdr:rowOff>0</xdr:rowOff>
    </xdr:from>
    <xdr:to>
      <xdr:col>10</xdr:col>
      <xdr:colOff>156210</xdr:colOff>
      <xdr:row>78</xdr:row>
      <xdr:rowOff>527050</xdr:rowOff>
    </xdr:to>
    <xdr:pic>
      <xdr:nvPicPr>
        <xdr:cNvPr id="499" name="Picture 438836" hidden="1"/>
        <xdr:cNvPicPr/>
      </xdr:nvPicPr>
      <xdr:blipFill>
        <a:blip r:embed="rId1"/>
        <a:stretch>
          <a:fillRect/>
        </a:stretch>
      </xdr:blipFill>
      <xdr:spPr>
        <a:xfrm>
          <a:off x="9859010" y="134472045"/>
          <a:ext cx="588645" cy="527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</xdr:colOff>
      <xdr:row>78</xdr:row>
      <xdr:rowOff>0</xdr:rowOff>
    </xdr:from>
    <xdr:to>
      <xdr:col>10</xdr:col>
      <xdr:colOff>149860</xdr:colOff>
      <xdr:row>78</xdr:row>
      <xdr:rowOff>533400</xdr:rowOff>
    </xdr:to>
    <xdr:pic>
      <xdr:nvPicPr>
        <xdr:cNvPr id="500" name="Picture 438836" hidden="1"/>
        <xdr:cNvPicPr/>
      </xdr:nvPicPr>
      <xdr:blipFill>
        <a:blip r:embed="rId1"/>
        <a:stretch>
          <a:fillRect/>
        </a:stretch>
      </xdr:blipFill>
      <xdr:spPr>
        <a:xfrm>
          <a:off x="9860915" y="134472045"/>
          <a:ext cx="58039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</xdr:colOff>
      <xdr:row>78</xdr:row>
      <xdr:rowOff>0</xdr:rowOff>
    </xdr:from>
    <xdr:to>
      <xdr:col>10</xdr:col>
      <xdr:colOff>149860</xdr:colOff>
      <xdr:row>78</xdr:row>
      <xdr:rowOff>659765</xdr:rowOff>
    </xdr:to>
    <xdr:pic>
      <xdr:nvPicPr>
        <xdr:cNvPr id="510" name="Picture 438836" hidden="1"/>
        <xdr:cNvPicPr/>
      </xdr:nvPicPr>
      <xdr:blipFill>
        <a:blip r:embed="rId1"/>
        <a:stretch>
          <a:fillRect/>
        </a:stretch>
      </xdr:blipFill>
      <xdr:spPr>
        <a:xfrm>
          <a:off x="9859010" y="134472045"/>
          <a:ext cx="582295" cy="659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</xdr:colOff>
      <xdr:row>78</xdr:row>
      <xdr:rowOff>0</xdr:rowOff>
    </xdr:from>
    <xdr:to>
      <xdr:col>10</xdr:col>
      <xdr:colOff>149860</xdr:colOff>
      <xdr:row>78</xdr:row>
      <xdr:rowOff>500380</xdr:rowOff>
    </xdr:to>
    <xdr:pic>
      <xdr:nvPicPr>
        <xdr:cNvPr id="512" name="Picture 438836" hidden="1"/>
        <xdr:cNvPicPr/>
      </xdr:nvPicPr>
      <xdr:blipFill>
        <a:blip r:embed="rId1"/>
        <a:stretch>
          <a:fillRect/>
        </a:stretch>
      </xdr:blipFill>
      <xdr:spPr>
        <a:xfrm>
          <a:off x="9859010" y="134472045"/>
          <a:ext cx="58229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</xdr:colOff>
      <xdr:row>78</xdr:row>
      <xdr:rowOff>0</xdr:rowOff>
    </xdr:from>
    <xdr:to>
      <xdr:col>10</xdr:col>
      <xdr:colOff>156210</xdr:colOff>
      <xdr:row>78</xdr:row>
      <xdr:rowOff>659765</xdr:rowOff>
    </xdr:to>
    <xdr:pic>
      <xdr:nvPicPr>
        <xdr:cNvPr id="513" name="Picture 438836" hidden="1"/>
        <xdr:cNvPicPr/>
      </xdr:nvPicPr>
      <xdr:blipFill>
        <a:blip r:embed="rId1"/>
        <a:stretch>
          <a:fillRect/>
        </a:stretch>
      </xdr:blipFill>
      <xdr:spPr>
        <a:xfrm>
          <a:off x="9859010" y="134472045"/>
          <a:ext cx="588645" cy="659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</xdr:colOff>
      <xdr:row>78</xdr:row>
      <xdr:rowOff>0</xdr:rowOff>
    </xdr:from>
    <xdr:to>
      <xdr:col>10</xdr:col>
      <xdr:colOff>156210</xdr:colOff>
      <xdr:row>78</xdr:row>
      <xdr:rowOff>500380</xdr:rowOff>
    </xdr:to>
    <xdr:pic>
      <xdr:nvPicPr>
        <xdr:cNvPr id="515" name="Picture 438836" hidden="1"/>
        <xdr:cNvPicPr/>
      </xdr:nvPicPr>
      <xdr:blipFill>
        <a:blip r:embed="rId1"/>
        <a:stretch>
          <a:fillRect/>
        </a:stretch>
      </xdr:blipFill>
      <xdr:spPr>
        <a:xfrm>
          <a:off x="9859010" y="134472045"/>
          <a:ext cx="58864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</xdr:colOff>
      <xdr:row>78</xdr:row>
      <xdr:rowOff>0</xdr:rowOff>
    </xdr:from>
    <xdr:to>
      <xdr:col>10</xdr:col>
      <xdr:colOff>149860</xdr:colOff>
      <xdr:row>78</xdr:row>
      <xdr:rowOff>664845</xdr:rowOff>
    </xdr:to>
    <xdr:pic>
      <xdr:nvPicPr>
        <xdr:cNvPr id="516" name="Picture 438836" hidden="1"/>
        <xdr:cNvPicPr/>
      </xdr:nvPicPr>
      <xdr:blipFill>
        <a:blip r:embed="rId1"/>
        <a:stretch>
          <a:fillRect/>
        </a:stretch>
      </xdr:blipFill>
      <xdr:spPr>
        <a:xfrm>
          <a:off x="9860915" y="134472045"/>
          <a:ext cx="580390" cy="664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</xdr:colOff>
      <xdr:row>78</xdr:row>
      <xdr:rowOff>0</xdr:rowOff>
    </xdr:from>
    <xdr:to>
      <xdr:col>10</xdr:col>
      <xdr:colOff>149860</xdr:colOff>
      <xdr:row>78</xdr:row>
      <xdr:rowOff>505460</xdr:rowOff>
    </xdr:to>
    <xdr:pic>
      <xdr:nvPicPr>
        <xdr:cNvPr id="518" name="Picture 438836" hidden="1"/>
        <xdr:cNvPicPr/>
      </xdr:nvPicPr>
      <xdr:blipFill>
        <a:blip r:embed="rId1"/>
        <a:stretch>
          <a:fillRect/>
        </a:stretch>
      </xdr:blipFill>
      <xdr:spPr>
        <a:xfrm>
          <a:off x="9860915" y="134472045"/>
          <a:ext cx="580390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</xdr:colOff>
      <xdr:row>78</xdr:row>
      <xdr:rowOff>0</xdr:rowOff>
    </xdr:from>
    <xdr:to>
      <xdr:col>10</xdr:col>
      <xdr:colOff>149860</xdr:colOff>
      <xdr:row>78</xdr:row>
      <xdr:rowOff>523875</xdr:rowOff>
    </xdr:to>
    <xdr:pic>
      <xdr:nvPicPr>
        <xdr:cNvPr id="546" name="Picture 438836" hidden="1"/>
        <xdr:cNvPicPr/>
      </xdr:nvPicPr>
      <xdr:blipFill>
        <a:blip r:embed="rId1"/>
        <a:stretch>
          <a:fillRect/>
        </a:stretch>
      </xdr:blipFill>
      <xdr:spPr>
        <a:xfrm>
          <a:off x="9859010" y="134472045"/>
          <a:ext cx="58229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</xdr:colOff>
      <xdr:row>78</xdr:row>
      <xdr:rowOff>0</xdr:rowOff>
    </xdr:from>
    <xdr:to>
      <xdr:col>10</xdr:col>
      <xdr:colOff>156210</xdr:colOff>
      <xdr:row>78</xdr:row>
      <xdr:rowOff>523875</xdr:rowOff>
    </xdr:to>
    <xdr:pic>
      <xdr:nvPicPr>
        <xdr:cNvPr id="547" name="Picture 438836" hidden="1"/>
        <xdr:cNvPicPr/>
      </xdr:nvPicPr>
      <xdr:blipFill>
        <a:blip r:embed="rId1"/>
        <a:stretch>
          <a:fillRect/>
        </a:stretch>
      </xdr:blipFill>
      <xdr:spPr>
        <a:xfrm>
          <a:off x="9859010" y="134472045"/>
          <a:ext cx="58864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</xdr:colOff>
      <xdr:row>78</xdr:row>
      <xdr:rowOff>0</xdr:rowOff>
    </xdr:from>
    <xdr:to>
      <xdr:col>10</xdr:col>
      <xdr:colOff>149860</xdr:colOff>
      <xdr:row>78</xdr:row>
      <xdr:rowOff>530225</xdr:rowOff>
    </xdr:to>
    <xdr:pic>
      <xdr:nvPicPr>
        <xdr:cNvPr id="548" name="Picture 438836" hidden="1"/>
        <xdr:cNvPicPr/>
      </xdr:nvPicPr>
      <xdr:blipFill>
        <a:blip r:embed="rId1"/>
        <a:stretch>
          <a:fillRect/>
        </a:stretch>
      </xdr:blipFill>
      <xdr:spPr>
        <a:xfrm>
          <a:off x="9860915" y="134472045"/>
          <a:ext cx="580390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</xdr:colOff>
      <xdr:row>78</xdr:row>
      <xdr:rowOff>0</xdr:rowOff>
    </xdr:from>
    <xdr:to>
      <xdr:col>10</xdr:col>
      <xdr:colOff>149860</xdr:colOff>
      <xdr:row>78</xdr:row>
      <xdr:rowOff>525780</xdr:rowOff>
    </xdr:to>
    <xdr:pic>
      <xdr:nvPicPr>
        <xdr:cNvPr id="558" name="Picture 438836" hidden="1"/>
        <xdr:cNvPicPr/>
      </xdr:nvPicPr>
      <xdr:blipFill>
        <a:blip r:embed="rId1"/>
        <a:stretch>
          <a:fillRect/>
        </a:stretch>
      </xdr:blipFill>
      <xdr:spPr>
        <a:xfrm>
          <a:off x="9859010" y="134472045"/>
          <a:ext cx="58229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</xdr:colOff>
      <xdr:row>78</xdr:row>
      <xdr:rowOff>0</xdr:rowOff>
    </xdr:from>
    <xdr:to>
      <xdr:col>10</xdr:col>
      <xdr:colOff>156210</xdr:colOff>
      <xdr:row>78</xdr:row>
      <xdr:rowOff>525780</xdr:rowOff>
    </xdr:to>
    <xdr:pic>
      <xdr:nvPicPr>
        <xdr:cNvPr id="559" name="Picture 438836" hidden="1"/>
        <xdr:cNvPicPr/>
      </xdr:nvPicPr>
      <xdr:blipFill>
        <a:blip r:embed="rId1"/>
        <a:stretch>
          <a:fillRect/>
        </a:stretch>
      </xdr:blipFill>
      <xdr:spPr>
        <a:xfrm>
          <a:off x="9859010" y="134472045"/>
          <a:ext cx="58864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</xdr:colOff>
      <xdr:row>78</xdr:row>
      <xdr:rowOff>0</xdr:rowOff>
    </xdr:from>
    <xdr:to>
      <xdr:col>10</xdr:col>
      <xdr:colOff>149860</xdr:colOff>
      <xdr:row>78</xdr:row>
      <xdr:rowOff>530860</xdr:rowOff>
    </xdr:to>
    <xdr:pic>
      <xdr:nvPicPr>
        <xdr:cNvPr id="560" name="Picture 438836" hidden="1"/>
        <xdr:cNvPicPr/>
      </xdr:nvPicPr>
      <xdr:blipFill>
        <a:blip r:embed="rId1"/>
        <a:stretch>
          <a:fillRect/>
        </a:stretch>
      </xdr:blipFill>
      <xdr:spPr>
        <a:xfrm>
          <a:off x="9860915" y="134472045"/>
          <a:ext cx="580390" cy="530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78</xdr:row>
      <xdr:rowOff>0</xdr:rowOff>
    </xdr:from>
    <xdr:to>
      <xdr:col>6</xdr:col>
      <xdr:colOff>624205</xdr:colOff>
      <xdr:row>78</xdr:row>
      <xdr:rowOff>659765</xdr:rowOff>
    </xdr:to>
    <xdr:pic>
      <xdr:nvPicPr>
        <xdr:cNvPr id="574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134472045"/>
          <a:ext cx="615315" cy="659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78</xdr:row>
      <xdr:rowOff>0</xdr:rowOff>
    </xdr:from>
    <xdr:to>
      <xdr:col>6</xdr:col>
      <xdr:colOff>624205</xdr:colOff>
      <xdr:row>78</xdr:row>
      <xdr:rowOff>500380</xdr:rowOff>
    </xdr:to>
    <xdr:pic>
      <xdr:nvPicPr>
        <xdr:cNvPr id="576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134472045"/>
          <a:ext cx="61531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78</xdr:row>
      <xdr:rowOff>0</xdr:rowOff>
    </xdr:from>
    <xdr:to>
      <xdr:col>6</xdr:col>
      <xdr:colOff>624205</xdr:colOff>
      <xdr:row>78</xdr:row>
      <xdr:rowOff>664845</xdr:rowOff>
    </xdr:to>
    <xdr:pic>
      <xdr:nvPicPr>
        <xdr:cNvPr id="577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134472045"/>
          <a:ext cx="615315" cy="664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78</xdr:row>
      <xdr:rowOff>0</xdr:rowOff>
    </xdr:from>
    <xdr:to>
      <xdr:col>6</xdr:col>
      <xdr:colOff>624205</xdr:colOff>
      <xdr:row>78</xdr:row>
      <xdr:rowOff>505460</xdr:rowOff>
    </xdr:to>
    <xdr:pic>
      <xdr:nvPicPr>
        <xdr:cNvPr id="579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134472045"/>
          <a:ext cx="61531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78</xdr:row>
      <xdr:rowOff>0</xdr:rowOff>
    </xdr:from>
    <xdr:to>
      <xdr:col>6</xdr:col>
      <xdr:colOff>624205</xdr:colOff>
      <xdr:row>78</xdr:row>
      <xdr:rowOff>525780</xdr:rowOff>
    </xdr:to>
    <xdr:pic>
      <xdr:nvPicPr>
        <xdr:cNvPr id="622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134472045"/>
          <a:ext cx="61531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78</xdr:row>
      <xdr:rowOff>0</xdr:rowOff>
    </xdr:from>
    <xdr:to>
      <xdr:col>6</xdr:col>
      <xdr:colOff>624205</xdr:colOff>
      <xdr:row>78</xdr:row>
      <xdr:rowOff>530860</xdr:rowOff>
    </xdr:to>
    <xdr:pic>
      <xdr:nvPicPr>
        <xdr:cNvPr id="623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134472045"/>
          <a:ext cx="615315" cy="530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</xdr:colOff>
      <xdr:row>78</xdr:row>
      <xdr:rowOff>0</xdr:rowOff>
    </xdr:from>
    <xdr:to>
      <xdr:col>20</xdr:col>
      <xdr:colOff>617855</xdr:colOff>
      <xdr:row>78</xdr:row>
      <xdr:rowOff>523875</xdr:rowOff>
    </xdr:to>
    <xdr:pic>
      <xdr:nvPicPr>
        <xdr:cNvPr id="758" name="Picture 438836" hidden="1"/>
        <xdr:cNvPicPr/>
      </xdr:nvPicPr>
      <xdr:blipFill>
        <a:blip r:embed="rId1"/>
        <a:stretch>
          <a:fillRect/>
        </a:stretch>
      </xdr:blipFill>
      <xdr:spPr>
        <a:xfrm>
          <a:off x="14032865" y="134472045"/>
          <a:ext cx="61023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</xdr:colOff>
      <xdr:row>78</xdr:row>
      <xdr:rowOff>0</xdr:rowOff>
    </xdr:from>
    <xdr:to>
      <xdr:col>20</xdr:col>
      <xdr:colOff>623570</xdr:colOff>
      <xdr:row>78</xdr:row>
      <xdr:rowOff>523875</xdr:rowOff>
    </xdr:to>
    <xdr:pic>
      <xdr:nvPicPr>
        <xdr:cNvPr id="759" name="Picture 438836" hidden="1"/>
        <xdr:cNvPicPr/>
      </xdr:nvPicPr>
      <xdr:blipFill>
        <a:blip r:embed="rId1"/>
        <a:stretch>
          <a:fillRect/>
        </a:stretch>
      </xdr:blipFill>
      <xdr:spPr>
        <a:xfrm>
          <a:off x="14032865" y="134472045"/>
          <a:ext cx="61595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9525</xdr:colOff>
      <xdr:row>78</xdr:row>
      <xdr:rowOff>0</xdr:rowOff>
    </xdr:from>
    <xdr:to>
      <xdr:col>20</xdr:col>
      <xdr:colOff>617855</xdr:colOff>
      <xdr:row>78</xdr:row>
      <xdr:rowOff>529590</xdr:rowOff>
    </xdr:to>
    <xdr:pic>
      <xdr:nvPicPr>
        <xdr:cNvPr id="760" name="Picture 438836" hidden="1"/>
        <xdr:cNvPicPr/>
      </xdr:nvPicPr>
      <xdr:blipFill>
        <a:blip r:embed="rId1"/>
        <a:stretch>
          <a:fillRect/>
        </a:stretch>
      </xdr:blipFill>
      <xdr:spPr>
        <a:xfrm>
          <a:off x="14034770" y="134472045"/>
          <a:ext cx="608330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6985</xdr:colOff>
      <xdr:row>78</xdr:row>
      <xdr:rowOff>0</xdr:rowOff>
    </xdr:from>
    <xdr:to>
      <xdr:col>20</xdr:col>
      <xdr:colOff>617855</xdr:colOff>
      <xdr:row>78</xdr:row>
      <xdr:rowOff>523875</xdr:rowOff>
    </xdr:to>
    <xdr:pic>
      <xdr:nvPicPr>
        <xdr:cNvPr id="782" name="Picture 438836" hidden="1"/>
        <xdr:cNvPicPr/>
      </xdr:nvPicPr>
      <xdr:blipFill>
        <a:blip r:embed="rId1"/>
        <a:stretch>
          <a:fillRect/>
        </a:stretch>
      </xdr:blipFill>
      <xdr:spPr>
        <a:xfrm>
          <a:off x="14032230" y="134472045"/>
          <a:ext cx="61087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6985</xdr:colOff>
      <xdr:row>78</xdr:row>
      <xdr:rowOff>0</xdr:rowOff>
    </xdr:from>
    <xdr:to>
      <xdr:col>20</xdr:col>
      <xdr:colOff>624205</xdr:colOff>
      <xdr:row>78</xdr:row>
      <xdr:rowOff>523875</xdr:rowOff>
    </xdr:to>
    <xdr:pic>
      <xdr:nvPicPr>
        <xdr:cNvPr id="783" name="Picture 438836" hidden="1"/>
        <xdr:cNvPicPr/>
      </xdr:nvPicPr>
      <xdr:blipFill>
        <a:blip r:embed="rId1"/>
        <a:stretch>
          <a:fillRect/>
        </a:stretch>
      </xdr:blipFill>
      <xdr:spPr>
        <a:xfrm>
          <a:off x="14032230" y="134472045"/>
          <a:ext cx="61722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10160</xdr:colOff>
      <xdr:row>78</xdr:row>
      <xdr:rowOff>0</xdr:rowOff>
    </xdr:from>
    <xdr:to>
      <xdr:col>20</xdr:col>
      <xdr:colOff>617855</xdr:colOff>
      <xdr:row>78</xdr:row>
      <xdr:rowOff>529590</xdr:rowOff>
    </xdr:to>
    <xdr:pic>
      <xdr:nvPicPr>
        <xdr:cNvPr id="784" name="Picture 438836" hidden="1"/>
        <xdr:cNvPicPr/>
      </xdr:nvPicPr>
      <xdr:blipFill>
        <a:blip r:embed="rId1"/>
        <a:stretch>
          <a:fillRect/>
        </a:stretch>
      </xdr:blipFill>
      <xdr:spPr>
        <a:xfrm>
          <a:off x="14035405" y="134472045"/>
          <a:ext cx="60769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6985</xdr:colOff>
      <xdr:row>78</xdr:row>
      <xdr:rowOff>0</xdr:rowOff>
    </xdr:from>
    <xdr:to>
      <xdr:col>20</xdr:col>
      <xdr:colOff>617855</xdr:colOff>
      <xdr:row>78</xdr:row>
      <xdr:rowOff>527050</xdr:rowOff>
    </xdr:to>
    <xdr:pic>
      <xdr:nvPicPr>
        <xdr:cNvPr id="830" name="Picture 438836" hidden="1"/>
        <xdr:cNvPicPr/>
      </xdr:nvPicPr>
      <xdr:blipFill>
        <a:blip r:embed="rId1"/>
        <a:stretch>
          <a:fillRect/>
        </a:stretch>
      </xdr:blipFill>
      <xdr:spPr>
        <a:xfrm>
          <a:off x="14032230" y="134472045"/>
          <a:ext cx="610870" cy="527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6985</xdr:colOff>
      <xdr:row>78</xdr:row>
      <xdr:rowOff>0</xdr:rowOff>
    </xdr:from>
    <xdr:to>
      <xdr:col>20</xdr:col>
      <xdr:colOff>624205</xdr:colOff>
      <xdr:row>78</xdr:row>
      <xdr:rowOff>527050</xdr:rowOff>
    </xdr:to>
    <xdr:pic>
      <xdr:nvPicPr>
        <xdr:cNvPr id="831" name="Picture 438836" hidden="1"/>
        <xdr:cNvPicPr/>
      </xdr:nvPicPr>
      <xdr:blipFill>
        <a:blip r:embed="rId1"/>
        <a:stretch>
          <a:fillRect/>
        </a:stretch>
      </xdr:blipFill>
      <xdr:spPr>
        <a:xfrm>
          <a:off x="14032230" y="134472045"/>
          <a:ext cx="617220" cy="527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10160</xdr:colOff>
      <xdr:row>78</xdr:row>
      <xdr:rowOff>0</xdr:rowOff>
    </xdr:from>
    <xdr:to>
      <xdr:col>20</xdr:col>
      <xdr:colOff>617855</xdr:colOff>
      <xdr:row>78</xdr:row>
      <xdr:rowOff>533400</xdr:rowOff>
    </xdr:to>
    <xdr:pic>
      <xdr:nvPicPr>
        <xdr:cNvPr id="832" name="Picture 438836" hidden="1"/>
        <xdr:cNvPicPr/>
      </xdr:nvPicPr>
      <xdr:blipFill>
        <a:blip r:embed="rId1"/>
        <a:stretch>
          <a:fillRect/>
        </a:stretch>
      </xdr:blipFill>
      <xdr:spPr>
        <a:xfrm>
          <a:off x="14035405" y="134472045"/>
          <a:ext cx="60769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6985</xdr:colOff>
      <xdr:row>78</xdr:row>
      <xdr:rowOff>0</xdr:rowOff>
    </xdr:from>
    <xdr:to>
      <xdr:col>20</xdr:col>
      <xdr:colOff>617855</xdr:colOff>
      <xdr:row>78</xdr:row>
      <xdr:rowOff>659765</xdr:rowOff>
    </xdr:to>
    <xdr:pic>
      <xdr:nvPicPr>
        <xdr:cNvPr id="842" name="Picture 438836" hidden="1"/>
        <xdr:cNvPicPr/>
      </xdr:nvPicPr>
      <xdr:blipFill>
        <a:blip r:embed="rId1"/>
        <a:stretch>
          <a:fillRect/>
        </a:stretch>
      </xdr:blipFill>
      <xdr:spPr>
        <a:xfrm>
          <a:off x="14032230" y="134472045"/>
          <a:ext cx="610870" cy="659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6985</xdr:colOff>
      <xdr:row>78</xdr:row>
      <xdr:rowOff>0</xdr:rowOff>
    </xdr:from>
    <xdr:to>
      <xdr:col>20</xdr:col>
      <xdr:colOff>617855</xdr:colOff>
      <xdr:row>78</xdr:row>
      <xdr:rowOff>500380</xdr:rowOff>
    </xdr:to>
    <xdr:pic>
      <xdr:nvPicPr>
        <xdr:cNvPr id="844" name="Picture 438836" hidden="1"/>
        <xdr:cNvPicPr/>
      </xdr:nvPicPr>
      <xdr:blipFill>
        <a:blip r:embed="rId1"/>
        <a:stretch>
          <a:fillRect/>
        </a:stretch>
      </xdr:blipFill>
      <xdr:spPr>
        <a:xfrm>
          <a:off x="14032230" y="134472045"/>
          <a:ext cx="610870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6985</xdr:colOff>
      <xdr:row>78</xdr:row>
      <xdr:rowOff>0</xdr:rowOff>
    </xdr:from>
    <xdr:to>
      <xdr:col>20</xdr:col>
      <xdr:colOff>624205</xdr:colOff>
      <xdr:row>78</xdr:row>
      <xdr:rowOff>659765</xdr:rowOff>
    </xdr:to>
    <xdr:pic>
      <xdr:nvPicPr>
        <xdr:cNvPr id="845" name="Picture 438836" hidden="1"/>
        <xdr:cNvPicPr/>
      </xdr:nvPicPr>
      <xdr:blipFill>
        <a:blip r:embed="rId1"/>
        <a:stretch>
          <a:fillRect/>
        </a:stretch>
      </xdr:blipFill>
      <xdr:spPr>
        <a:xfrm>
          <a:off x="14032230" y="134472045"/>
          <a:ext cx="617220" cy="659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6985</xdr:colOff>
      <xdr:row>78</xdr:row>
      <xdr:rowOff>0</xdr:rowOff>
    </xdr:from>
    <xdr:to>
      <xdr:col>20</xdr:col>
      <xdr:colOff>624205</xdr:colOff>
      <xdr:row>78</xdr:row>
      <xdr:rowOff>500380</xdr:rowOff>
    </xdr:to>
    <xdr:pic>
      <xdr:nvPicPr>
        <xdr:cNvPr id="847" name="Picture 438836" hidden="1"/>
        <xdr:cNvPicPr/>
      </xdr:nvPicPr>
      <xdr:blipFill>
        <a:blip r:embed="rId1"/>
        <a:stretch>
          <a:fillRect/>
        </a:stretch>
      </xdr:blipFill>
      <xdr:spPr>
        <a:xfrm>
          <a:off x="14032230" y="134472045"/>
          <a:ext cx="617220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10160</xdr:colOff>
      <xdr:row>78</xdr:row>
      <xdr:rowOff>0</xdr:rowOff>
    </xdr:from>
    <xdr:to>
      <xdr:col>20</xdr:col>
      <xdr:colOff>617855</xdr:colOff>
      <xdr:row>78</xdr:row>
      <xdr:rowOff>664845</xdr:rowOff>
    </xdr:to>
    <xdr:pic>
      <xdr:nvPicPr>
        <xdr:cNvPr id="848" name="Picture 438836" hidden="1"/>
        <xdr:cNvPicPr/>
      </xdr:nvPicPr>
      <xdr:blipFill>
        <a:blip r:embed="rId1"/>
        <a:stretch>
          <a:fillRect/>
        </a:stretch>
      </xdr:blipFill>
      <xdr:spPr>
        <a:xfrm>
          <a:off x="14035405" y="134472045"/>
          <a:ext cx="607695" cy="664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10160</xdr:colOff>
      <xdr:row>78</xdr:row>
      <xdr:rowOff>0</xdr:rowOff>
    </xdr:from>
    <xdr:to>
      <xdr:col>20</xdr:col>
      <xdr:colOff>617855</xdr:colOff>
      <xdr:row>78</xdr:row>
      <xdr:rowOff>505460</xdr:rowOff>
    </xdr:to>
    <xdr:pic>
      <xdr:nvPicPr>
        <xdr:cNvPr id="850" name="Picture 438836" hidden="1"/>
        <xdr:cNvPicPr/>
      </xdr:nvPicPr>
      <xdr:blipFill>
        <a:blip r:embed="rId1"/>
        <a:stretch>
          <a:fillRect/>
        </a:stretch>
      </xdr:blipFill>
      <xdr:spPr>
        <a:xfrm>
          <a:off x="14035405" y="134472045"/>
          <a:ext cx="60769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10160</xdr:colOff>
      <xdr:row>78</xdr:row>
      <xdr:rowOff>0</xdr:rowOff>
    </xdr:from>
    <xdr:to>
      <xdr:col>20</xdr:col>
      <xdr:colOff>617855</xdr:colOff>
      <xdr:row>78</xdr:row>
      <xdr:rowOff>530225</xdr:rowOff>
    </xdr:to>
    <xdr:pic>
      <xdr:nvPicPr>
        <xdr:cNvPr id="880" name="Picture 438836" hidden="1"/>
        <xdr:cNvPicPr/>
      </xdr:nvPicPr>
      <xdr:blipFill>
        <a:blip r:embed="rId1"/>
        <a:stretch>
          <a:fillRect/>
        </a:stretch>
      </xdr:blipFill>
      <xdr:spPr>
        <a:xfrm>
          <a:off x="14035405" y="134472045"/>
          <a:ext cx="60769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6985</xdr:colOff>
      <xdr:row>78</xdr:row>
      <xdr:rowOff>0</xdr:rowOff>
    </xdr:from>
    <xdr:to>
      <xdr:col>20</xdr:col>
      <xdr:colOff>617855</xdr:colOff>
      <xdr:row>78</xdr:row>
      <xdr:rowOff>525780</xdr:rowOff>
    </xdr:to>
    <xdr:pic>
      <xdr:nvPicPr>
        <xdr:cNvPr id="890" name="Picture 438836" hidden="1"/>
        <xdr:cNvPicPr/>
      </xdr:nvPicPr>
      <xdr:blipFill>
        <a:blip r:embed="rId1"/>
        <a:stretch>
          <a:fillRect/>
        </a:stretch>
      </xdr:blipFill>
      <xdr:spPr>
        <a:xfrm>
          <a:off x="14032230" y="134472045"/>
          <a:ext cx="610870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6985</xdr:colOff>
      <xdr:row>78</xdr:row>
      <xdr:rowOff>0</xdr:rowOff>
    </xdr:from>
    <xdr:to>
      <xdr:col>20</xdr:col>
      <xdr:colOff>624205</xdr:colOff>
      <xdr:row>78</xdr:row>
      <xdr:rowOff>525780</xdr:rowOff>
    </xdr:to>
    <xdr:pic>
      <xdr:nvPicPr>
        <xdr:cNvPr id="891" name="Picture 438836" hidden="1"/>
        <xdr:cNvPicPr/>
      </xdr:nvPicPr>
      <xdr:blipFill>
        <a:blip r:embed="rId1"/>
        <a:stretch>
          <a:fillRect/>
        </a:stretch>
      </xdr:blipFill>
      <xdr:spPr>
        <a:xfrm>
          <a:off x="14032230" y="134472045"/>
          <a:ext cx="617220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10160</xdr:colOff>
      <xdr:row>78</xdr:row>
      <xdr:rowOff>0</xdr:rowOff>
    </xdr:from>
    <xdr:to>
      <xdr:col>20</xdr:col>
      <xdr:colOff>617855</xdr:colOff>
      <xdr:row>78</xdr:row>
      <xdr:rowOff>530860</xdr:rowOff>
    </xdr:to>
    <xdr:pic>
      <xdr:nvPicPr>
        <xdr:cNvPr id="892" name="Picture 438836" hidden="1"/>
        <xdr:cNvPicPr/>
      </xdr:nvPicPr>
      <xdr:blipFill>
        <a:blip r:embed="rId1"/>
        <a:stretch>
          <a:fillRect/>
        </a:stretch>
      </xdr:blipFill>
      <xdr:spPr>
        <a:xfrm>
          <a:off x="14035405" y="134472045"/>
          <a:ext cx="607695" cy="530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7620</xdr:colOff>
      <xdr:row>78</xdr:row>
      <xdr:rowOff>0</xdr:rowOff>
    </xdr:from>
    <xdr:to>
      <xdr:col>32</xdr:col>
      <xdr:colOff>610235</xdr:colOff>
      <xdr:row>78</xdr:row>
      <xdr:rowOff>523875</xdr:rowOff>
    </xdr:to>
    <xdr:pic>
      <xdr:nvPicPr>
        <xdr:cNvPr id="1046" name="Picture 438836" hidden="1"/>
        <xdr:cNvPicPr/>
      </xdr:nvPicPr>
      <xdr:blipFill>
        <a:blip r:embed="rId1"/>
        <a:stretch>
          <a:fillRect/>
        </a:stretch>
      </xdr:blipFill>
      <xdr:spPr>
        <a:xfrm>
          <a:off x="20640675" y="134472045"/>
          <a:ext cx="61023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7620</xdr:colOff>
      <xdr:row>78</xdr:row>
      <xdr:rowOff>0</xdr:rowOff>
    </xdr:from>
    <xdr:to>
      <xdr:col>32</xdr:col>
      <xdr:colOff>615950</xdr:colOff>
      <xdr:row>78</xdr:row>
      <xdr:rowOff>523875</xdr:rowOff>
    </xdr:to>
    <xdr:pic>
      <xdr:nvPicPr>
        <xdr:cNvPr id="1047" name="Picture 438836" hidden="1"/>
        <xdr:cNvPicPr/>
      </xdr:nvPicPr>
      <xdr:blipFill>
        <a:blip r:embed="rId1"/>
        <a:stretch>
          <a:fillRect/>
        </a:stretch>
      </xdr:blipFill>
      <xdr:spPr>
        <a:xfrm>
          <a:off x="20640675" y="134472045"/>
          <a:ext cx="61595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29</xdr:col>
      <xdr:colOff>9525</xdr:colOff>
      <xdr:row>78</xdr:row>
      <xdr:rowOff>0</xdr:rowOff>
    </xdr:from>
    <xdr:to>
      <xdr:col>32</xdr:col>
      <xdr:colOff>608330</xdr:colOff>
      <xdr:row>78</xdr:row>
      <xdr:rowOff>529590</xdr:rowOff>
    </xdr:to>
    <xdr:pic>
      <xdr:nvPicPr>
        <xdr:cNvPr id="1048" name="Picture 438836" hidden="1"/>
        <xdr:cNvPicPr/>
      </xdr:nvPicPr>
      <xdr:blipFill>
        <a:blip r:embed="rId1"/>
        <a:stretch>
          <a:fillRect/>
        </a:stretch>
      </xdr:blipFill>
      <xdr:spPr>
        <a:xfrm>
          <a:off x="20640675" y="134472045"/>
          <a:ext cx="608330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28</xdr:col>
      <xdr:colOff>6985</xdr:colOff>
      <xdr:row>78</xdr:row>
      <xdr:rowOff>0</xdr:rowOff>
    </xdr:from>
    <xdr:to>
      <xdr:col>28</xdr:col>
      <xdr:colOff>617855</xdr:colOff>
      <xdr:row>78</xdr:row>
      <xdr:rowOff>523875</xdr:rowOff>
    </xdr:to>
    <xdr:pic>
      <xdr:nvPicPr>
        <xdr:cNvPr id="1058" name="Picture 438836" hidden="1"/>
        <xdr:cNvPicPr/>
      </xdr:nvPicPr>
      <xdr:blipFill>
        <a:blip r:embed="rId1"/>
        <a:stretch>
          <a:fillRect/>
        </a:stretch>
      </xdr:blipFill>
      <xdr:spPr>
        <a:xfrm>
          <a:off x="19940270" y="134472045"/>
          <a:ext cx="61087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28</xdr:col>
      <xdr:colOff>6985</xdr:colOff>
      <xdr:row>78</xdr:row>
      <xdr:rowOff>0</xdr:rowOff>
    </xdr:from>
    <xdr:to>
      <xdr:col>28</xdr:col>
      <xdr:colOff>624205</xdr:colOff>
      <xdr:row>78</xdr:row>
      <xdr:rowOff>523875</xdr:rowOff>
    </xdr:to>
    <xdr:pic>
      <xdr:nvPicPr>
        <xdr:cNvPr id="1059" name="Picture 438836" hidden="1"/>
        <xdr:cNvPicPr/>
      </xdr:nvPicPr>
      <xdr:blipFill>
        <a:blip r:embed="rId1"/>
        <a:stretch>
          <a:fillRect/>
        </a:stretch>
      </xdr:blipFill>
      <xdr:spPr>
        <a:xfrm>
          <a:off x="19940270" y="134472045"/>
          <a:ext cx="61722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28</xdr:col>
      <xdr:colOff>10160</xdr:colOff>
      <xdr:row>78</xdr:row>
      <xdr:rowOff>0</xdr:rowOff>
    </xdr:from>
    <xdr:to>
      <xdr:col>28</xdr:col>
      <xdr:colOff>617855</xdr:colOff>
      <xdr:row>78</xdr:row>
      <xdr:rowOff>529590</xdr:rowOff>
    </xdr:to>
    <xdr:pic>
      <xdr:nvPicPr>
        <xdr:cNvPr id="1060" name="Picture 438836" hidden="1"/>
        <xdr:cNvPicPr/>
      </xdr:nvPicPr>
      <xdr:blipFill>
        <a:blip r:embed="rId1"/>
        <a:stretch>
          <a:fillRect/>
        </a:stretch>
      </xdr:blipFill>
      <xdr:spPr>
        <a:xfrm>
          <a:off x="19943445" y="134472045"/>
          <a:ext cx="60769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28</xdr:col>
      <xdr:colOff>7620</xdr:colOff>
      <xdr:row>78</xdr:row>
      <xdr:rowOff>0</xdr:rowOff>
    </xdr:from>
    <xdr:to>
      <xdr:col>28</xdr:col>
      <xdr:colOff>617855</xdr:colOff>
      <xdr:row>78</xdr:row>
      <xdr:rowOff>523875</xdr:rowOff>
    </xdr:to>
    <xdr:pic>
      <xdr:nvPicPr>
        <xdr:cNvPr id="1070" name="Picture 438836" hidden="1"/>
        <xdr:cNvPicPr/>
      </xdr:nvPicPr>
      <xdr:blipFill>
        <a:blip r:embed="rId1"/>
        <a:stretch>
          <a:fillRect/>
        </a:stretch>
      </xdr:blipFill>
      <xdr:spPr>
        <a:xfrm>
          <a:off x="19940905" y="134472045"/>
          <a:ext cx="61023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28</xdr:col>
      <xdr:colOff>7620</xdr:colOff>
      <xdr:row>78</xdr:row>
      <xdr:rowOff>0</xdr:rowOff>
    </xdr:from>
    <xdr:to>
      <xdr:col>28</xdr:col>
      <xdr:colOff>623570</xdr:colOff>
      <xdr:row>78</xdr:row>
      <xdr:rowOff>523875</xdr:rowOff>
    </xdr:to>
    <xdr:pic>
      <xdr:nvPicPr>
        <xdr:cNvPr id="1071" name="Picture 438836" hidden="1"/>
        <xdr:cNvPicPr/>
      </xdr:nvPicPr>
      <xdr:blipFill>
        <a:blip r:embed="rId1"/>
        <a:stretch>
          <a:fillRect/>
        </a:stretch>
      </xdr:blipFill>
      <xdr:spPr>
        <a:xfrm>
          <a:off x="19940905" y="134472045"/>
          <a:ext cx="615950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28</xdr:col>
      <xdr:colOff>9525</xdr:colOff>
      <xdr:row>78</xdr:row>
      <xdr:rowOff>0</xdr:rowOff>
    </xdr:from>
    <xdr:to>
      <xdr:col>28</xdr:col>
      <xdr:colOff>617855</xdr:colOff>
      <xdr:row>78</xdr:row>
      <xdr:rowOff>529590</xdr:rowOff>
    </xdr:to>
    <xdr:pic>
      <xdr:nvPicPr>
        <xdr:cNvPr id="1072" name="Picture 438836" hidden="1"/>
        <xdr:cNvPicPr/>
      </xdr:nvPicPr>
      <xdr:blipFill>
        <a:blip r:embed="rId1"/>
        <a:stretch>
          <a:fillRect/>
        </a:stretch>
      </xdr:blipFill>
      <xdr:spPr>
        <a:xfrm>
          <a:off x="19942810" y="134472045"/>
          <a:ext cx="608330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958850</xdr:rowOff>
    </xdr:to>
    <xdr:pic>
      <xdr:nvPicPr>
        <xdr:cNvPr id="1131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958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901700</xdr:rowOff>
    </xdr:to>
    <xdr:pic>
      <xdr:nvPicPr>
        <xdr:cNvPr id="1132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1117600</xdr:rowOff>
    </xdr:to>
    <xdr:pic>
      <xdr:nvPicPr>
        <xdr:cNvPr id="1133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1060450</xdr:rowOff>
    </xdr:to>
    <xdr:pic>
      <xdr:nvPicPr>
        <xdr:cNvPr id="1134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527050</xdr:rowOff>
    </xdr:to>
    <xdr:pic>
      <xdr:nvPicPr>
        <xdr:cNvPr id="1137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527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908050</xdr:rowOff>
    </xdr:to>
    <xdr:pic>
      <xdr:nvPicPr>
        <xdr:cNvPr id="1138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908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533400</xdr:rowOff>
    </xdr:to>
    <xdr:pic>
      <xdr:nvPicPr>
        <xdr:cNvPr id="1140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868045</xdr:rowOff>
    </xdr:to>
    <xdr:pic>
      <xdr:nvPicPr>
        <xdr:cNvPr id="1151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868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812165</xdr:rowOff>
    </xdr:to>
    <xdr:pic>
      <xdr:nvPicPr>
        <xdr:cNvPr id="1152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812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1030605</xdr:rowOff>
    </xdr:to>
    <xdr:pic>
      <xdr:nvPicPr>
        <xdr:cNvPr id="1153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1030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974725</xdr:rowOff>
    </xdr:to>
    <xdr:pic>
      <xdr:nvPicPr>
        <xdr:cNvPr id="1154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500380</xdr:rowOff>
    </xdr:to>
    <xdr:pic>
      <xdr:nvPicPr>
        <xdr:cNvPr id="1157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500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817245</xdr:rowOff>
    </xdr:to>
    <xdr:pic>
      <xdr:nvPicPr>
        <xdr:cNvPr id="1158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817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505460</xdr:rowOff>
    </xdr:to>
    <xdr:pic>
      <xdr:nvPicPr>
        <xdr:cNvPr id="1160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955040</xdr:rowOff>
    </xdr:to>
    <xdr:pic>
      <xdr:nvPicPr>
        <xdr:cNvPr id="1171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955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899160</xdr:rowOff>
    </xdr:to>
    <xdr:pic>
      <xdr:nvPicPr>
        <xdr:cNvPr id="1172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899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1062990</xdr:rowOff>
    </xdr:to>
    <xdr:pic>
      <xdr:nvPicPr>
        <xdr:cNvPr id="1174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523875</xdr:rowOff>
    </xdr:to>
    <xdr:pic>
      <xdr:nvPicPr>
        <xdr:cNvPr id="1177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905510</xdr:rowOff>
    </xdr:to>
    <xdr:pic>
      <xdr:nvPicPr>
        <xdr:cNvPr id="1178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905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530225</xdr:rowOff>
    </xdr:to>
    <xdr:pic>
      <xdr:nvPicPr>
        <xdr:cNvPr id="1180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956945</xdr:rowOff>
    </xdr:to>
    <xdr:pic>
      <xdr:nvPicPr>
        <xdr:cNvPr id="1271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956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901065</xdr:rowOff>
    </xdr:to>
    <xdr:pic>
      <xdr:nvPicPr>
        <xdr:cNvPr id="1272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901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1119505</xdr:rowOff>
    </xdr:to>
    <xdr:pic>
      <xdr:nvPicPr>
        <xdr:cNvPr id="1273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1063625</xdr:rowOff>
    </xdr:to>
    <xdr:pic>
      <xdr:nvPicPr>
        <xdr:cNvPr id="1274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525780</xdr:rowOff>
    </xdr:to>
    <xdr:pic>
      <xdr:nvPicPr>
        <xdr:cNvPr id="1277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906145</xdr:rowOff>
    </xdr:to>
    <xdr:pic>
      <xdr:nvPicPr>
        <xdr:cNvPr id="1278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906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530860</xdr:rowOff>
    </xdr:to>
    <xdr:pic>
      <xdr:nvPicPr>
        <xdr:cNvPr id="1280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530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748665</xdr:rowOff>
    </xdr:to>
    <xdr:pic>
      <xdr:nvPicPr>
        <xdr:cNvPr id="1612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748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1232535</xdr:rowOff>
    </xdr:to>
    <xdr:pic>
      <xdr:nvPicPr>
        <xdr:cNvPr id="1613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1232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1163955</xdr:rowOff>
    </xdr:to>
    <xdr:pic>
      <xdr:nvPicPr>
        <xdr:cNvPr id="1614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1163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753745</xdr:rowOff>
    </xdr:to>
    <xdr:pic>
      <xdr:nvPicPr>
        <xdr:cNvPr id="1618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753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967740</xdr:rowOff>
    </xdr:to>
    <xdr:pic>
      <xdr:nvPicPr>
        <xdr:cNvPr id="1671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967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899795</xdr:rowOff>
    </xdr:to>
    <xdr:pic>
      <xdr:nvPicPr>
        <xdr:cNvPr id="1672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899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927735</xdr:rowOff>
    </xdr:to>
    <xdr:pic>
      <xdr:nvPicPr>
        <xdr:cNvPr id="1673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859155</xdr:rowOff>
    </xdr:to>
    <xdr:pic>
      <xdr:nvPicPr>
        <xdr:cNvPr id="1674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859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24</xdr:row>
      <xdr:rowOff>0</xdr:rowOff>
    </xdr:from>
    <xdr:to>
      <xdr:col>6</xdr:col>
      <xdr:colOff>624205</xdr:colOff>
      <xdr:row>24</xdr:row>
      <xdr:rowOff>529590</xdr:rowOff>
    </xdr:to>
    <xdr:pic>
      <xdr:nvPicPr>
        <xdr:cNvPr id="1680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36336605"/>
          <a:ext cx="615315" cy="529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100</xdr:row>
      <xdr:rowOff>0</xdr:rowOff>
    </xdr:from>
    <xdr:to>
      <xdr:col>6</xdr:col>
      <xdr:colOff>624205</xdr:colOff>
      <xdr:row>100</xdr:row>
      <xdr:rowOff>1117600</xdr:rowOff>
    </xdr:to>
    <xdr:pic>
      <xdr:nvPicPr>
        <xdr:cNvPr id="1698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172095795"/>
          <a:ext cx="615315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100</xdr:row>
      <xdr:rowOff>0</xdr:rowOff>
    </xdr:from>
    <xdr:to>
      <xdr:col>6</xdr:col>
      <xdr:colOff>624205</xdr:colOff>
      <xdr:row>100</xdr:row>
      <xdr:rowOff>1060450</xdr:rowOff>
    </xdr:to>
    <xdr:pic>
      <xdr:nvPicPr>
        <xdr:cNvPr id="1699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172095795"/>
          <a:ext cx="615315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100</xdr:row>
      <xdr:rowOff>0</xdr:rowOff>
    </xdr:from>
    <xdr:to>
      <xdr:col>6</xdr:col>
      <xdr:colOff>624205</xdr:colOff>
      <xdr:row>100</xdr:row>
      <xdr:rowOff>1062990</xdr:rowOff>
    </xdr:to>
    <xdr:pic>
      <xdr:nvPicPr>
        <xdr:cNvPr id="1703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172095795"/>
          <a:ext cx="615315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100</xdr:row>
      <xdr:rowOff>0</xdr:rowOff>
    </xdr:from>
    <xdr:to>
      <xdr:col>6</xdr:col>
      <xdr:colOff>624205</xdr:colOff>
      <xdr:row>100</xdr:row>
      <xdr:rowOff>1119505</xdr:rowOff>
    </xdr:to>
    <xdr:pic>
      <xdr:nvPicPr>
        <xdr:cNvPr id="1714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172095795"/>
          <a:ext cx="615315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100</xdr:row>
      <xdr:rowOff>0</xdr:rowOff>
    </xdr:from>
    <xdr:to>
      <xdr:col>6</xdr:col>
      <xdr:colOff>624205</xdr:colOff>
      <xdr:row>100</xdr:row>
      <xdr:rowOff>1063625</xdr:rowOff>
    </xdr:to>
    <xdr:pic>
      <xdr:nvPicPr>
        <xdr:cNvPr id="1715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172095795"/>
          <a:ext cx="615315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100</xdr:row>
      <xdr:rowOff>0</xdr:rowOff>
    </xdr:from>
    <xdr:to>
      <xdr:col>6</xdr:col>
      <xdr:colOff>624205</xdr:colOff>
      <xdr:row>100</xdr:row>
      <xdr:rowOff>1232535</xdr:rowOff>
    </xdr:to>
    <xdr:pic>
      <xdr:nvPicPr>
        <xdr:cNvPr id="1758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172095795"/>
          <a:ext cx="615315" cy="1232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8890</xdr:colOff>
      <xdr:row>100</xdr:row>
      <xdr:rowOff>0</xdr:rowOff>
    </xdr:from>
    <xdr:to>
      <xdr:col>6</xdr:col>
      <xdr:colOff>624205</xdr:colOff>
      <xdr:row>100</xdr:row>
      <xdr:rowOff>1163955</xdr:rowOff>
    </xdr:to>
    <xdr:pic>
      <xdr:nvPicPr>
        <xdr:cNvPr id="1759" name="Picture 438836" hidden="1"/>
        <xdr:cNvPicPr/>
      </xdr:nvPicPr>
      <xdr:blipFill>
        <a:blip r:embed="rId1"/>
        <a:stretch>
          <a:fillRect/>
        </a:stretch>
      </xdr:blipFill>
      <xdr:spPr>
        <a:xfrm>
          <a:off x="4758690" y="172095795"/>
          <a:ext cx="615315" cy="1163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617855</xdr:colOff>
      <xdr:row>100</xdr:row>
      <xdr:rowOff>1117600</xdr:rowOff>
    </xdr:to>
    <xdr:pic>
      <xdr:nvPicPr>
        <xdr:cNvPr id="1770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617855</xdr:colOff>
      <xdr:row>100</xdr:row>
      <xdr:rowOff>1060450</xdr:rowOff>
    </xdr:to>
    <xdr:pic>
      <xdr:nvPicPr>
        <xdr:cNvPr id="1771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087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624205</xdr:colOff>
      <xdr:row>100</xdr:row>
      <xdr:rowOff>1117600</xdr:rowOff>
    </xdr:to>
    <xdr:pic>
      <xdr:nvPicPr>
        <xdr:cNvPr id="1772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624205</xdr:colOff>
      <xdr:row>100</xdr:row>
      <xdr:rowOff>1060450</xdr:rowOff>
    </xdr:to>
    <xdr:pic>
      <xdr:nvPicPr>
        <xdr:cNvPr id="1773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722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617855</xdr:colOff>
      <xdr:row>100</xdr:row>
      <xdr:rowOff>1062990</xdr:rowOff>
    </xdr:to>
    <xdr:pic>
      <xdr:nvPicPr>
        <xdr:cNvPr id="1787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087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624205</xdr:colOff>
      <xdr:row>100</xdr:row>
      <xdr:rowOff>1062990</xdr:rowOff>
    </xdr:to>
    <xdr:pic>
      <xdr:nvPicPr>
        <xdr:cNvPr id="1789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722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617855</xdr:colOff>
      <xdr:row>100</xdr:row>
      <xdr:rowOff>1119505</xdr:rowOff>
    </xdr:to>
    <xdr:pic>
      <xdr:nvPicPr>
        <xdr:cNvPr id="1802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087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617855</xdr:colOff>
      <xdr:row>100</xdr:row>
      <xdr:rowOff>1063625</xdr:rowOff>
    </xdr:to>
    <xdr:pic>
      <xdr:nvPicPr>
        <xdr:cNvPr id="1803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087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624205</xdr:colOff>
      <xdr:row>100</xdr:row>
      <xdr:rowOff>1119505</xdr:rowOff>
    </xdr:to>
    <xdr:pic>
      <xdr:nvPicPr>
        <xdr:cNvPr id="1804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722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624205</xdr:colOff>
      <xdr:row>100</xdr:row>
      <xdr:rowOff>1063625</xdr:rowOff>
    </xdr:to>
    <xdr:pic>
      <xdr:nvPicPr>
        <xdr:cNvPr id="1805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722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617855</xdr:colOff>
      <xdr:row>100</xdr:row>
      <xdr:rowOff>1123950</xdr:rowOff>
    </xdr:to>
    <xdr:pic>
      <xdr:nvPicPr>
        <xdr:cNvPr id="1866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617855</xdr:colOff>
      <xdr:row>100</xdr:row>
      <xdr:rowOff>1066800</xdr:rowOff>
    </xdr:to>
    <xdr:pic>
      <xdr:nvPicPr>
        <xdr:cNvPr id="1867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617855</xdr:colOff>
      <xdr:row>100</xdr:row>
      <xdr:rowOff>1225550</xdr:rowOff>
    </xdr:to>
    <xdr:pic>
      <xdr:nvPicPr>
        <xdr:cNvPr id="1868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087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624205</xdr:colOff>
      <xdr:row>100</xdr:row>
      <xdr:rowOff>1123950</xdr:rowOff>
    </xdr:to>
    <xdr:pic>
      <xdr:nvPicPr>
        <xdr:cNvPr id="1871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624205</xdr:colOff>
      <xdr:row>100</xdr:row>
      <xdr:rowOff>1066800</xdr:rowOff>
    </xdr:to>
    <xdr:pic>
      <xdr:nvPicPr>
        <xdr:cNvPr id="1872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624205</xdr:colOff>
      <xdr:row>100</xdr:row>
      <xdr:rowOff>1225550</xdr:rowOff>
    </xdr:to>
    <xdr:pic>
      <xdr:nvPicPr>
        <xdr:cNvPr id="1873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722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100</xdr:row>
      <xdr:rowOff>0</xdr:rowOff>
    </xdr:from>
    <xdr:to>
      <xdr:col>23</xdr:col>
      <xdr:colOff>617855</xdr:colOff>
      <xdr:row>100</xdr:row>
      <xdr:rowOff>1073150</xdr:rowOff>
    </xdr:to>
    <xdr:pic>
      <xdr:nvPicPr>
        <xdr:cNvPr id="1876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20490" y="172095795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617855</xdr:colOff>
      <xdr:row>100</xdr:row>
      <xdr:rowOff>1120140</xdr:rowOff>
    </xdr:to>
    <xdr:pic>
      <xdr:nvPicPr>
        <xdr:cNvPr id="1914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617855</xdr:colOff>
      <xdr:row>100</xdr:row>
      <xdr:rowOff>1064260</xdr:rowOff>
    </xdr:to>
    <xdr:pic>
      <xdr:nvPicPr>
        <xdr:cNvPr id="1915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617855</xdr:colOff>
      <xdr:row>100</xdr:row>
      <xdr:rowOff>1228090</xdr:rowOff>
    </xdr:to>
    <xdr:pic>
      <xdr:nvPicPr>
        <xdr:cNvPr id="1916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087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624205</xdr:colOff>
      <xdr:row>100</xdr:row>
      <xdr:rowOff>1120140</xdr:rowOff>
    </xdr:to>
    <xdr:pic>
      <xdr:nvPicPr>
        <xdr:cNvPr id="1919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624205</xdr:colOff>
      <xdr:row>100</xdr:row>
      <xdr:rowOff>1064260</xdr:rowOff>
    </xdr:to>
    <xdr:pic>
      <xdr:nvPicPr>
        <xdr:cNvPr id="1920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624205</xdr:colOff>
      <xdr:row>100</xdr:row>
      <xdr:rowOff>1228090</xdr:rowOff>
    </xdr:to>
    <xdr:pic>
      <xdr:nvPicPr>
        <xdr:cNvPr id="1921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722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100</xdr:row>
      <xdr:rowOff>0</xdr:rowOff>
    </xdr:from>
    <xdr:to>
      <xdr:col>23</xdr:col>
      <xdr:colOff>617855</xdr:colOff>
      <xdr:row>100</xdr:row>
      <xdr:rowOff>1070610</xdr:rowOff>
    </xdr:to>
    <xdr:pic>
      <xdr:nvPicPr>
        <xdr:cNvPr id="1924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20490" y="172095795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617855</xdr:colOff>
      <xdr:row>100</xdr:row>
      <xdr:rowOff>1122045</xdr:rowOff>
    </xdr:to>
    <xdr:pic>
      <xdr:nvPicPr>
        <xdr:cNvPr id="1962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617855</xdr:colOff>
      <xdr:row>100</xdr:row>
      <xdr:rowOff>1066165</xdr:rowOff>
    </xdr:to>
    <xdr:pic>
      <xdr:nvPicPr>
        <xdr:cNvPr id="1963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617855</xdr:colOff>
      <xdr:row>100</xdr:row>
      <xdr:rowOff>1228725</xdr:rowOff>
    </xdr:to>
    <xdr:pic>
      <xdr:nvPicPr>
        <xdr:cNvPr id="1964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087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624205</xdr:colOff>
      <xdr:row>100</xdr:row>
      <xdr:rowOff>1122045</xdr:rowOff>
    </xdr:to>
    <xdr:pic>
      <xdr:nvPicPr>
        <xdr:cNvPr id="1967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624205</xdr:colOff>
      <xdr:row>100</xdr:row>
      <xdr:rowOff>1066165</xdr:rowOff>
    </xdr:to>
    <xdr:pic>
      <xdr:nvPicPr>
        <xdr:cNvPr id="1968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624205</xdr:colOff>
      <xdr:row>100</xdr:row>
      <xdr:rowOff>1228725</xdr:rowOff>
    </xdr:to>
    <xdr:pic>
      <xdr:nvPicPr>
        <xdr:cNvPr id="1969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722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100</xdr:row>
      <xdr:rowOff>0</xdr:rowOff>
    </xdr:from>
    <xdr:to>
      <xdr:col>23</xdr:col>
      <xdr:colOff>617855</xdr:colOff>
      <xdr:row>100</xdr:row>
      <xdr:rowOff>1071245</xdr:rowOff>
    </xdr:to>
    <xdr:pic>
      <xdr:nvPicPr>
        <xdr:cNvPr id="1972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20490" y="172095795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617855</xdr:colOff>
      <xdr:row>100</xdr:row>
      <xdr:rowOff>1081405</xdr:rowOff>
    </xdr:to>
    <xdr:pic>
      <xdr:nvPicPr>
        <xdr:cNvPr id="2154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087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624205</xdr:colOff>
      <xdr:row>100</xdr:row>
      <xdr:rowOff>1081405</xdr:rowOff>
    </xdr:to>
    <xdr:pic>
      <xdr:nvPicPr>
        <xdr:cNvPr id="2155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722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617855</xdr:colOff>
      <xdr:row>100</xdr:row>
      <xdr:rowOff>1104900</xdr:rowOff>
    </xdr:to>
    <xdr:pic>
      <xdr:nvPicPr>
        <xdr:cNvPr id="2171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624205</xdr:colOff>
      <xdr:row>100</xdr:row>
      <xdr:rowOff>1104900</xdr:rowOff>
    </xdr:to>
    <xdr:pic>
      <xdr:nvPicPr>
        <xdr:cNvPr id="2174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100</xdr:row>
      <xdr:rowOff>0</xdr:rowOff>
    </xdr:from>
    <xdr:to>
      <xdr:col>23</xdr:col>
      <xdr:colOff>617855</xdr:colOff>
      <xdr:row>100</xdr:row>
      <xdr:rowOff>1123950</xdr:rowOff>
    </xdr:to>
    <xdr:pic>
      <xdr:nvPicPr>
        <xdr:cNvPr id="2176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20490" y="172095795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617855</xdr:colOff>
      <xdr:row>100</xdr:row>
      <xdr:rowOff>1115060</xdr:rowOff>
    </xdr:to>
    <xdr:pic>
      <xdr:nvPicPr>
        <xdr:cNvPr id="2202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624205</xdr:colOff>
      <xdr:row>100</xdr:row>
      <xdr:rowOff>1115060</xdr:rowOff>
    </xdr:to>
    <xdr:pic>
      <xdr:nvPicPr>
        <xdr:cNvPr id="2205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100</xdr:row>
      <xdr:rowOff>0</xdr:rowOff>
    </xdr:from>
    <xdr:to>
      <xdr:col>23</xdr:col>
      <xdr:colOff>617855</xdr:colOff>
      <xdr:row>100</xdr:row>
      <xdr:rowOff>1121410</xdr:rowOff>
    </xdr:to>
    <xdr:pic>
      <xdr:nvPicPr>
        <xdr:cNvPr id="2208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20490" y="172095795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617855</xdr:colOff>
      <xdr:row>100</xdr:row>
      <xdr:rowOff>1116965</xdr:rowOff>
    </xdr:to>
    <xdr:pic>
      <xdr:nvPicPr>
        <xdr:cNvPr id="2234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617855</xdr:colOff>
      <xdr:row>100</xdr:row>
      <xdr:rowOff>1106805</xdr:rowOff>
    </xdr:to>
    <xdr:pic>
      <xdr:nvPicPr>
        <xdr:cNvPr id="2235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087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624205</xdr:colOff>
      <xdr:row>100</xdr:row>
      <xdr:rowOff>1116965</xdr:rowOff>
    </xdr:to>
    <xdr:pic>
      <xdr:nvPicPr>
        <xdr:cNvPr id="2237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6985</xdr:colOff>
      <xdr:row>100</xdr:row>
      <xdr:rowOff>0</xdr:rowOff>
    </xdr:from>
    <xdr:to>
      <xdr:col>23</xdr:col>
      <xdr:colOff>624205</xdr:colOff>
      <xdr:row>100</xdr:row>
      <xdr:rowOff>1106805</xdr:rowOff>
    </xdr:to>
    <xdr:pic>
      <xdr:nvPicPr>
        <xdr:cNvPr id="2238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17315" y="172095795"/>
          <a:ext cx="61722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23</xdr:col>
      <xdr:colOff>10160</xdr:colOff>
      <xdr:row>100</xdr:row>
      <xdr:rowOff>0</xdr:rowOff>
    </xdr:from>
    <xdr:to>
      <xdr:col>23</xdr:col>
      <xdr:colOff>617855</xdr:colOff>
      <xdr:row>100</xdr:row>
      <xdr:rowOff>1122045</xdr:rowOff>
    </xdr:to>
    <xdr:pic>
      <xdr:nvPicPr>
        <xdr:cNvPr id="2240" name="Picture 438836" hidden="1"/>
        <xdr:cNvPicPr/>
      </xdr:nvPicPr>
      <xdr:blipFill>
        <a:blip r:embed="rId1"/>
        <a:stretch>
          <a:fillRect/>
        </a:stretch>
      </xdr:blipFill>
      <xdr:spPr>
        <a:xfrm>
          <a:off x="16620490" y="172095795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617855</xdr:colOff>
      <xdr:row>100</xdr:row>
      <xdr:rowOff>1117600</xdr:rowOff>
    </xdr:to>
    <xdr:pic>
      <xdr:nvPicPr>
        <xdr:cNvPr id="2362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087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617855</xdr:colOff>
      <xdr:row>100</xdr:row>
      <xdr:rowOff>1060450</xdr:rowOff>
    </xdr:to>
    <xdr:pic>
      <xdr:nvPicPr>
        <xdr:cNvPr id="2363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087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624205</xdr:colOff>
      <xdr:row>100</xdr:row>
      <xdr:rowOff>1117600</xdr:rowOff>
    </xdr:to>
    <xdr:pic>
      <xdr:nvPicPr>
        <xdr:cNvPr id="2364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7220" cy="1117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624205</xdr:colOff>
      <xdr:row>100</xdr:row>
      <xdr:rowOff>1060450</xdr:rowOff>
    </xdr:to>
    <xdr:pic>
      <xdr:nvPicPr>
        <xdr:cNvPr id="2365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722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617855</xdr:colOff>
      <xdr:row>100</xdr:row>
      <xdr:rowOff>1062990</xdr:rowOff>
    </xdr:to>
    <xdr:pic>
      <xdr:nvPicPr>
        <xdr:cNvPr id="2379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087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624205</xdr:colOff>
      <xdr:row>100</xdr:row>
      <xdr:rowOff>1062990</xdr:rowOff>
    </xdr:to>
    <xdr:pic>
      <xdr:nvPicPr>
        <xdr:cNvPr id="2381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7220" cy="1062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617855</xdr:colOff>
      <xdr:row>100</xdr:row>
      <xdr:rowOff>1119505</xdr:rowOff>
    </xdr:to>
    <xdr:pic>
      <xdr:nvPicPr>
        <xdr:cNvPr id="2394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087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617855</xdr:colOff>
      <xdr:row>100</xdr:row>
      <xdr:rowOff>1063625</xdr:rowOff>
    </xdr:to>
    <xdr:pic>
      <xdr:nvPicPr>
        <xdr:cNvPr id="2395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087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624205</xdr:colOff>
      <xdr:row>100</xdr:row>
      <xdr:rowOff>1119505</xdr:rowOff>
    </xdr:to>
    <xdr:pic>
      <xdr:nvPicPr>
        <xdr:cNvPr id="2396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7220" cy="1119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624205</xdr:colOff>
      <xdr:row>100</xdr:row>
      <xdr:rowOff>1063625</xdr:rowOff>
    </xdr:to>
    <xdr:pic>
      <xdr:nvPicPr>
        <xdr:cNvPr id="2397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7220" cy="1063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617855</xdr:colOff>
      <xdr:row>100</xdr:row>
      <xdr:rowOff>1123950</xdr:rowOff>
    </xdr:to>
    <xdr:pic>
      <xdr:nvPicPr>
        <xdr:cNvPr id="2458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087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617855</xdr:colOff>
      <xdr:row>100</xdr:row>
      <xdr:rowOff>1066800</xdr:rowOff>
    </xdr:to>
    <xdr:pic>
      <xdr:nvPicPr>
        <xdr:cNvPr id="2459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087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617855</xdr:colOff>
      <xdr:row>100</xdr:row>
      <xdr:rowOff>1225550</xdr:rowOff>
    </xdr:to>
    <xdr:pic>
      <xdr:nvPicPr>
        <xdr:cNvPr id="2460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087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624205</xdr:colOff>
      <xdr:row>100</xdr:row>
      <xdr:rowOff>1123950</xdr:rowOff>
    </xdr:to>
    <xdr:pic>
      <xdr:nvPicPr>
        <xdr:cNvPr id="2463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7220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624205</xdr:colOff>
      <xdr:row>100</xdr:row>
      <xdr:rowOff>1066800</xdr:rowOff>
    </xdr:to>
    <xdr:pic>
      <xdr:nvPicPr>
        <xdr:cNvPr id="2464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722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624205</xdr:colOff>
      <xdr:row>100</xdr:row>
      <xdr:rowOff>1225550</xdr:rowOff>
    </xdr:to>
    <xdr:pic>
      <xdr:nvPicPr>
        <xdr:cNvPr id="2465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7220" cy="1225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100</xdr:row>
      <xdr:rowOff>0</xdr:rowOff>
    </xdr:from>
    <xdr:to>
      <xdr:col>19</xdr:col>
      <xdr:colOff>617855</xdr:colOff>
      <xdr:row>100</xdr:row>
      <xdr:rowOff>1073150</xdr:rowOff>
    </xdr:to>
    <xdr:pic>
      <xdr:nvPicPr>
        <xdr:cNvPr id="2468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3855" y="172095795"/>
          <a:ext cx="607695" cy="1073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617855</xdr:colOff>
      <xdr:row>100</xdr:row>
      <xdr:rowOff>1120140</xdr:rowOff>
    </xdr:to>
    <xdr:pic>
      <xdr:nvPicPr>
        <xdr:cNvPr id="2506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087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617855</xdr:colOff>
      <xdr:row>100</xdr:row>
      <xdr:rowOff>1064260</xdr:rowOff>
    </xdr:to>
    <xdr:pic>
      <xdr:nvPicPr>
        <xdr:cNvPr id="2507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087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617855</xdr:colOff>
      <xdr:row>100</xdr:row>
      <xdr:rowOff>1228090</xdr:rowOff>
    </xdr:to>
    <xdr:pic>
      <xdr:nvPicPr>
        <xdr:cNvPr id="2508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087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624205</xdr:colOff>
      <xdr:row>100</xdr:row>
      <xdr:rowOff>1120140</xdr:rowOff>
    </xdr:to>
    <xdr:pic>
      <xdr:nvPicPr>
        <xdr:cNvPr id="2511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7220" cy="1120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624205</xdr:colOff>
      <xdr:row>100</xdr:row>
      <xdr:rowOff>1064260</xdr:rowOff>
    </xdr:to>
    <xdr:pic>
      <xdr:nvPicPr>
        <xdr:cNvPr id="2512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7220" cy="1064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624205</xdr:colOff>
      <xdr:row>100</xdr:row>
      <xdr:rowOff>1228090</xdr:rowOff>
    </xdr:to>
    <xdr:pic>
      <xdr:nvPicPr>
        <xdr:cNvPr id="2513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7220" cy="1228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100</xdr:row>
      <xdr:rowOff>0</xdr:rowOff>
    </xdr:from>
    <xdr:to>
      <xdr:col>19</xdr:col>
      <xdr:colOff>617855</xdr:colOff>
      <xdr:row>100</xdr:row>
      <xdr:rowOff>1070610</xdr:rowOff>
    </xdr:to>
    <xdr:pic>
      <xdr:nvPicPr>
        <xdr:cNvPr id="2516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3855" y="172095795"/>
          <a:ext cx="607695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617855</xdr:colOff>
      <xdr:row>100</xdr:row>
      <xdr:rowOff>1122045</xdr:rowOff>
    </xdr:to>
    <xdr:pic>
      <xdr:nvPicPr>
        <xdr:cNvPr id="2554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087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617855</xdr:colOff>
      <xdr:row>100</xdr:row>
      <xdr:rowOff>1066165</xdr:rowOff>
    </xdr:to>
    <xdr:pic>
      <xdr:nvPicPr>
        <xdr:cNvPr id="2555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087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617855</xdr:colOff>
      <xdr:row>100</xdr:row>
      <xdr:rowOff>1228725</xdr:rowOff>
    </xdr:to>
    <xdr:pic>
      <xdr:nvPicPr>
        <xdr:cNvPr id="2556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087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624205</xdr:colOff>
      <xdr:row>100</xdr:row>
      <xdr:rowOff>1122045</xdr:rowOff>
    </xdr:to>
    <xdr:pic>
      <xdr:nvPicPr>
        <xdr:cNvPr id="2559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7220" cy="1122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624205</xdr:colOff>
      <xdr:row>100</xdr:row>
      <xdr:rowOff>1066165</xdr:rowOff>
    </xdr:to>
    <xdr:pic>
      <xdr:nvPicPr>
        <xdr:cNvPr id="2560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7220" cy="1066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624205</xdr:colOff>
      <xdr:row>100</xdr:row>
      <xdr:rowOff>1228725</xdr:rowOff>
    </xdr:to>
    <xdr:pic>
      <xdr:nvPicPr>
        <xdr:cNvPr id="2561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7220" cy="122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100</xdr:row>
      <xdr:rowOff>0</xdr:rowOff>
    </xdr:from>
    <xdr:to>
      <xdr:col>19</xdr:col>
      <xdr:colOff>617855</xdr:colOff>
      <xdr:row>100</xdr:row>
      <xdr:rowOff>1071245</xdr:rowOff>
    </xdr:to>
    <xdr:pic>
      <xdr:nvPicPr>
        <xdr:cNvPr id="2564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3855" y="172095795"/>
          <a:ext cx="607695" cy="1071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617855</xdr:colOff>
      <xdr:row>100</xdr:row>
      <xdr:rowOff>1081405</xdr:rowOff>
    </xdr:to>
    <xdr:pic>
      <xdr:nvPicPr>
        <xdr:cNvPr id="2746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087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624205</xdr:colOff>
      <xdr:row>100</xdr:row>
      <xdr:rowOff>1081405</xdr:rowOff>
    </xdr:to>
    <xdr:pic>
      <xdr:nvPicPr>
        <xdr:cNvPr id="2747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7220" cy="10814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617855</xdr:colOff>
      <xdr:row>100</xdr:row>
      <xdr:rowOff>1104900</xdr:rowOff>
    </xdr:to>
    <xdr:pic>
      <xdr:nvPicPr>
        <xdr:cNvPr id="2763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087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624205</xdr:colOff>
      <xdr:row>100</xdr:row>
      <xdr:rowOff>1104900</xdr:rowOff>
    </xdr:to>
    <xdr:pic>
      <xdr:nvPicPr>
        <xdr:cNvPr id="2766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722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100</xdr:row>
      <xdr:rowOff>0</xdr:rowOff>
    </xdr:from>
    <xdr:to>
      <xdr:col>19</xdr:col>
      <xdr:colOff>617855</xdr:colOff>
      <xdr:row>100</xdr:row>
      <xdr:rowOff>1123950</xdr:rowOff>
    </xdr:to>
    <xdr:pic>
      <xdr:nvPicPr>
        <xdr:cNvPr id="2768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3855" y="172095795"/>
          <a:ext cx="60769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617855</xdr:colOff>
      <xdr:row>100</xdr:row>
      <xdr:rowOff>1115060</xdr:rowOff>
    </xdr:to>
    <xdr:pic>
      <xdr:nvPicPr>
        <xdr:cNvPr id="2794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087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624205</xdr:colOff>
      <xdr:row>100</xdr:row>
      <xdr:rowOff>1115060</xdr:rowOff>
    </xdr:to>
    <xdr:pic>
      <xdr:nvPicPr>
        <xdr:cNvPr id="2797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722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100</xdr:row>
      <xdr:rowOff>0</xdr:rowOff>
    </xdr:from>
    <xdr:to>
      <xdr:col>19</xdr:col>
      <xdr:colOff>617855</xdr:colOff>
      <xdr:row>100</xdr:row>
      <xdr:rowOff>1121410</xdr:rowOff>
    </xdr:to>
    <xdr:pic>
      <xdr:nvPicPr>
        <xdr:cNvPr id="2800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3855" y="172095795"/>
          <a:ext cx="607695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617855</xdr:colOff>
      <xdr:row>100</xdr:row>
      <xdr:rowOff>1116965</xdr:rowOff>
    </xdr:to>
    <xdr:pic>
      <xdr:nvPicPr>
        <xdr:cNvPr id="2826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087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617855</xdr:colOff>
      <xdr:row>100</xdr:row>
      <xdr:rowOff>1106805</xdr:rowOff>
    </xdr:to>
    <xdr:pic>
      <xdr:nvPicPr>
        <xdr:cNvPr id="2827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087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624205</xdr:colOff>
      <xdr:row>100</xdr:row>
      <xdr:rowOff>1116965</xdr:rowOff>
    </xdr:to>
    <xdr:pic>
      <xdr:nvPicPr>
        <xdr:cNvPr id="2829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7220" cy="1116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6985</xdr:colOff>
      <xdr:row>100</xdr:row>
      <xdr:rowOff>0</xdr:rowOff>
    </xdr:from>
    <xdr:to>
      <xdr:col>19</xdr:col>
      <xdr:colOff>624205</xdr:colOff>
      <xdr:row>100</xdr:row>
      <xdr:rowOff>1106805</xdr:rowOff>
    </xdr:to>
    <xdr:pic>
      <xdr:nvPicPr>
        <xdr:cNvPr id="2830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0680" y="172095795"/>
          <a:ext cx="61722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10160</xdr:colOff>
      <xdr:row>100</xdr:row>
      <xdr:rowOff>0</xdr:rowOff>
    </xdr:from>
    <xdr:to>
      <xdr:col>19</xdr:col>
      <xdr:colOff>617855</xdr:colOff>
      <xdr:row>100</xdr:row>
      <xdr:rowOff>1122045</xdr:rowOff>
    </xdr:to>
    <xdr:pic>
      <xdr:nvPicPr>
        <xdr:cNvPr id="2832" name="Picture 438836" hidden="1"/>
        <xdr:cNvPicPr/>
      </xdr:nvPicPr>
      <xdr:blipFill>
        <a:blip r:embed="rId1"/>
        <a:stretch>
          <a:fillRect/>
        </a:stretch>
      </xdr:blipFill>
      <xdr:spPr>
        <a:xfrm>
          <a:off x="13063855" y="172095795"/>
          <a:ext cx="607695" cy="1122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30"/>
  <sheetViews>
    <sheetView tabSelected="1" view="pageBreakPreview" zoomScale="55" zoomScaleNormal="70" workbookViewId="0">
      <pane xSplit="3" ySplit="8" topLeftCell="G10" activePane="bottomRight" state="frozen"/>
      <selection/>
      <selection pane="topRight"/>
      <selection pane="bottomLeft"/>
      <selection pane="bottomRight" activeCell="G10" sqref="G10"/>
    </sheetView>
  </sheetViews>
  <sheetFormatPr defaultColWidth="9" defaultRowHeight="13.85"/>
  <cols>
    <col min="1" max="1" width="6.34513274336283" style="1" customWidth="1"/>
    <col min="2" max="2" width="6.25663716814159" style="1" customWidth="1"/>
    <col min="3" max="3" width="25.3097345132743" style="1" customWidth="1"/>
    <col min="4" max="4" width="4.87610619469027" style="1" customWidth="1"/>
    <col min="5" max="5" width="7.50442477876106" style="1" customWidth="1"/>
    <col min="6" max="6" width="15.9026548672566" style="1" customWidth="1"/>
    <col min="7" max="7" width="60.7787610619469" style="8" customWidth="1"/>
    <col min="8" max="8" width="5.67256637168142" style="1" customWidth="1"/>
    <col min="9" max="9" width="4.64601769911504" style="1" customWidth="1"/>
    <col min="10" max="10" width="6.13274336283186" style="1" customWidth="1"/>
    <col min="11" max="15" width="4.64601769911504" style="1" customWidth="1"/>
    <col min="16" max="16" width="10.6194690265487" style="1" customWidth="1"/>
    <col min="17" max="17" width="4.64601769911504" style="1" customWidth="1"/>
    <col min="18" max="19" width="8.89380530973451" style="1" hidden="1" customWidth="1"/>
    <col min="20" max="20" width="13.5398230088496" style="1" customWidth="1"/>
    <col min="21" max="22" width="10.7610619469027" style="1" customWidth="1"/>
    <col min="23" max="23" width="14.5044247787611" style="1" customWidth="1"/>
    <col min="24" max="27" width="9.85840707964602" style="1" customWidth="1"/>
    <col min="28" max="28" width="6.87610619469027" style="1" customWidth="1"/>
    <col min="29" max="29" width="9.85840707964602" style="1" customWidth="1"/>
    <col min="30" max="30" width="5.21238938053097" style="1" hidden="1" customWidth="1"/>
    <col min="31" max="32" width="7.92035398230088" style="1" hidden="1" customWidth="1"/>
    <col min="33" max="33" width="30" style="1" customWidth="1"/>
    <col min="34" max="34" width="27.858407079646" style="1" customWidth="1"/>
    <col min="35" max="16357" width="9" style="5"/>
    <col min="16358" max="16384" width="9" style="9"/>
  </cols>
  <sheetData>
    <row r="1" s="1" customFormat="1" ht="14" customHeight="1" spans="1:9">
      <c r="A1" s="10"/>
      <c r="B1" s="10"/>
      <c r="C1" s="10"/>
      <c r="G1" s="11" t="s">
        <v>0</v>
      </c>
      <c r="H1" s="10" t="s">
        <v>0</v>
      </c>
      <c r="I1" s="10" t="s">
        <v>0</v>
      </c>
    </row>
    <row r="2" s="2" customFormat="1" ht="35" customHeight="1" spans="1:3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="1" customFormat="1" ht="25" hidden="1" customHeight="1" spans="1:34">
      <c r="A3" s="13" t="s">
        <v>2</v>
      </c>
      <c r="B3" s="13"/>
      <c r="C3" s="14"/>
      <c r="D3" s="14"/>
      <c r="E3" s="14"/>
      <c r="F3" s="14"/>
      <c r="G3" s="15" t="s">
        <v>3</v>
      </c>
      <c r="H3" s="16"/>
      <c r="I3" s="16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16"/>
      <c r="V3" s="16"/>
      <c r="W3" s="16"/>
      <c r="X3" s="16"/>
      <c r="Y3" s="64"/>
      <c r="Z3" s="64"/>
      <c r="AA3" s="64"/>
      <c r="AB3" s="64"/>
      <c r="AC3" s="64"/>
      <c r="AD3" s="64"/>
      <c r="AE3" s="64"/>
      <c r="AF3" s="64"/>
      <c r="AG3" s="70"/>
      <c r="AH3" s="70"/>
    </row>
    <row r="4" s="3" customFormat="1" ht="27" customHeight="1" spans="1:34">
      <c r="A4" s="17" t="s">
        <v>4</v>
      </c>
      <c r="B4" s="18" t="s">
        <v>5</v>
      </c>
      <c r="C4" s="17" t="s">
        <v>6</v>
      </c>
      <c r="D4" s="18" t="s">
        <v>7</v>
      </c>
      <c r="E4" s="18" t="s">
        <v>8</v>
      </c>
      <c r="F4" s="18" t="s">
        <v>9</v>
      </c>
      <c r="G4" s="17" t="s">
        <v>10</v>
      </c>
      <c r="H4" s="17" t="s">
        <v>11</v>
      </c>
      <c r="I4" s="17"/>
      <c r="J4" s="17"/>
      <c r="K4" s="17"/>
      <c r="L4" s="17"/>
      <c r="M4" s="17"/>
      <c r="N4" s="17"/>
      <c r="O4" s="17"/>
      <c r="P4" s="18" t="s">
        <v>12</v>
      </c>
      <c r="Q4" s="18" t="s">
        <v>13</v>
      </c>
      <c r="R4" s="45" t="s">
        <v>14</v>
      </c>
      <c r="S4" s="45" t="s">
        <v>15</v>
      </c>
      <c r="T4" s="46" t="s">
        <v>16</v>
      </c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71" t="s">
        <v>17</v>
      </c>
      <c r="AH4" s="71" t="s">
        <v>18</v>
      </c>
    </row>
    <row r="5" s="3" customFormat="1" ht="67" customHeight="1" spans="1:34">
      <c r="A5" s="17"/>
      <c r="B5" s="19"/>
      <c r="C5" s="17"/>
      <c r="D5" s="19"/>
      <c r="E5" s="19"/>
      <c r="F5" s="19"/>
      <c r="G5" s="17"/>
      <c r="H5" s="18" t="s">
        <v>19</v>
      </c>
      <c r="I5" s="18" t="s">
        <v>20</v>
      </c>
      <c r="J5" s="18" t="s">
        <v>21</v>
      </c>
      <c r="K5" s="18" t="s">
        <v>22</v>
      </c>
      <c r="L5" s="18" t="s">
        <v>23</v>
      </c>
      <c r="M5" s="18" t="s">
        <v>24</v>
      </c>
      <c r="N5" s="18" t="s">
        <v>25</v>
      </c>
      <c r="O5" s="18" t="s">
        <v>26</v>
      </c>
      <c r="P5" s="19"/>
      <c r="Q5" s="19"/>
      <c r="R5" s="48"/>
      <c r="S5" s="48"/>
      <c r="T5" s="48" t="s">
        <v>27</v>
      </c>
      <c r="U5" s="46" t="s">
        <v>28</v>
      </c>
      <c r="V5" s="47"/>
      <c r="W5" s="47"/>
      <c r="X5" s="47"/>
      <c r="Y5" s="47"/>
      <c r="Z5" s="47"/>
      <c r="AA5" s="47"/>
      <c r="AB5" s="47"/>
      <c r="AC5" s="54" t="s">
        <v>29</v>
      </c>
      <c r="AD5" s="65" t="s">
        <v>30</v>
      </c>
      <c r="AE5" s="65"/>
      <c r="AF5" s="65"/>
      <c r="AG5" s="49"/>
      <c r="AH5" s="49"/>
    </row>
    <row r="6" s="3" customFormat="1" ht="38" customHeight="1" spans="1:34">
      <c r="A6" s="17"/>
      <c r="B6" s="19"/>
      <c r="C6" s="17"/>
      <c r="D6" s="19"/>
      <c r="E6" s="19"/>
      <c r="F6" s="19"/>
      <c r="G6" s="17"/>
      <c r="H6" s="19"/>
      <c r="I6" s="19"/>
      <c r="J6" s="19"/>
      <c r="K6" s="19"/>
      <c r="L6" s="19"/>
      <c r="M6" s="19"/>
      <c r="N6" s="19"/>
      <c r="O6" s="19"/>
      <c r="P6" s="19"/>
      <c r="Q6" s="19"/>
      <c r="R6" s="48"/>
      <c r="S6" s="48"/>
      <c r="T6" s="48"/>
      <c r="U6" s="49" t="s">
        <v>31</v>
      </c>
      <c r="V6" s="50" t="s">
        <v>32</v>
      </c>
      <c r="W6" s="51" t="s">
        <v>33</v>
      </c>
      <c r="X6" s="47"/>
      <c r="Y6" s="47"/>
      <c r="Z6" s="47"/>
      <c r="AA6" s="47"/>
      <c r="AB6" s="47"/>
      <c r="AC6" s="54"/>
      <c r="AD6" s="65" t="s">
        <v>31</v>
      </c>
      <c r="AE6" s="66" t="s">
        <v>34</v>
      </c>
      <c r="AF6" s="65" t="s">
        <v>35</v>
      </c>
      <c r="AG6" s="49"/>
      <c r="AH6" s="49"/>
    </row>
    <row r="7" s="3" customFormat="1" ht="67" customHeight="1" spans="1:34">
      <c r="A7" s="17"/>
      <c r="B7" s="20"/>
      <c r="C7" s="17"/>
      <c r="D7" s="20"/>
      <c r="E7" s="20"/>
      <c r="F7" s="20"/>
      <c r="G7" s="17"/>
      <c r="H7" s="20"/>
      <c r="I7" s="20"/>
      <c r="J7" s="20"/>
      <c r="K7" s="20"/>
      <c r="L7" s="20"/>
      <c r="M7" s="20"/>
      <c r="N7" s="20"/>
      <c r="O7" s="20"/>
      <c r="P7" s="20"/>
      <c r="Q7" s="20"/>
      <c r="R7" s="52"/>
      <c r="S7" s="52"/>
      <c r="T7" s="52"/>
      <c r="U7" s="53"/>
      <c r="V7" s="54"/>
      <c r="W7" s="54"/>
      <c r="X7" s="54" t="s">
        <v>36</v>
      </c>
      <c r="Y7" s="54" t="s">
        <v>37</v>
      </c>
      <c r="Z7" s="54" t="s">
        <v>38</v>
      </c>
      <c r="AA7" s="54" t="s">
        <v>39</v>
      </c>
      <c r="AB7" s="67" t="s">
        <v>40</v>
      </c>
      <c r="AC7" s="54"/>
      <c r="AD7" s="65"/>
      <c r="AE7" s="66"/>
      <c r="AF7" s="65"/>
      <c r="AG7" s="53"/>
      <c r="AH7" s="53"/>
    </row>
    <row r="8" s="4" customFormat="1" ht="42" customHeight="1" spans="1:34">
      <c r="A8" s="21" t="s">
        <v>41</v>
      </c>
      <c r="B8" s="22"/>
      <c r="C8" s="22"/>
      <c r="D8" s="23"/>
      <c r="E8" s="23"/>
      <c r="F8" s="23"/>
      <c r="G8" s="24"/>
      <c r="H8" s="25">
        <f t="shared" ref="H8:O8" si="0">SUM(H9:H102)</f>
        <v>52</v>
      </c>
      <c r="I8" s="25">
        <f t="shared" si="0"/>
        <v>1</v>
      </c>
      <c r="J8" s="25">
        <f t="shared" si="0"/>
        <v>36</v>
      </c>
      <c r="K8" s="25">
        <f t="shared" si="0"/>
        <v>1</v>
      </c>
      <c r="L8" s="25">
        <f t="shared" si="0"/>
        <v>1</v>
      </c>
      <c r="M8" s="25">
        <f t="shared" si="0"/>
        <v>2</v>
      </c>
      <c r="N8" s="25">
        <f t="shared" si="0"/>
        <v>1</v>
      </c>
      <c r="O8" s="25">
        <f t="shared" si="0"/>
        <v>0</v>
      </c>
      <c r="P8" s="25">
        <f t="shared" ref="P8:AF8" si="1">SUM(P9:P102)</f>
        <v>92140</v>
      </c>
      <c r="Q8" s="25"/>
      <c r="R8" s="25"/>
      <c r="S8" s="25"/>
      <c r="T8" s="25">
        <f t="shared" si="1"/>
        <v>160731.05</v>
      </c>
      <c r="U8" s="25">
        <f t="shared" si="1"/>
        <v>158218.5</v>
      </c>
      <c r="V8" s="25">
        <f t="shared" si="1"/>
        <v>6301</v>
      </c>
      <c r="W8" s="25">
        <f t="shared" si="1"/>
        <v>151917.5</v>
      </c>
      <c r="X8" s="25">
        <f t="shared" si="1"/>
        <v>77267.44</v>
      </c>
      <c r="Y8" s="25">
        <f t="shared" si="1"/>
        <v>6632.51</v>
      </c>
      <c r="Z8" s="25">
        <f t="shared" si="1"/>
        <v>47117.55</v>
      </c>
      <c r="AA8" s="25">
        <f t="shared" si="1"/>
        <v>20900</v>
      </c>
      <c r="AB8" s="25">
        <f t="shared" si="1"/>
        <v>0</v>
      </c>
      <c r="AC8" s="25">
        <f t="shared" si="1"/>
        <v>2512.55</v>
      </c>
      <c r="AD8" s="25">
        <f t="shared" si="1"/>
        <v>0</v>
      </c>
      <c r="AE8" s="25">
        <f t="shared" si="1"/>
        <v>0</v>
      </c>
      <c r="AF8" s="25">
        <f t="shared" si="1"/>
        <v>0</v>
      </c>
      <c r="AG8" s="25"/>
      <c r="AH8" s="25"/>
    </row>
    <row r="9" s="4" customFormat="1" ht="118" customHeight="1" spans="1:34">
      <c r="A9" s="26">
        <v>1</v>
      </c>
      <c r="B9" s="27" t="s">
        <v>42</v>
      </c>
      <c r="C9" s="28" t="s">
        <v>43</v>
      </c>
      <c r="D9" s="26" t="s">
        <v>44</v>
      </c>
      <c r="E9" s="26" t="s">
        <v>45</v>
      </c>
      <c r="F9" s="28" t="s">
        <v>46</v>
      </c>
      <c r="G9" s="29" t="s">
        <v>47</v>
      </c>
      <c r="H9" s="26"/>
      <c r="I9" s="26"/>
      <c r="J9" s="26">
        <v>1</v>
      </c>
      <c r="K9" s="26"/>
      <c r="L9" s="26"/>
      <c r="M9" s="26"/>
      <c r="N9" s="26"/>
      <c r="O9" s="26"/>
      <c r="P9" s="26">
        <v>600</v>
      </c>
      <c r="Q9" s="28" t="s">
        <v>48</v>
      </c>
      <c r="R9" s="55" t="s">
        <v>49</v>
      </c>
      <c r="S9" s="55" t="s">
        <v>50</v>
      </c>
      <c r="T9" s="56">
        <v>6820</v>
      </c>
      <c r="U9" s="57">
        <v>6820</v>
      </c>
      <c r="V9" s="57">
        <v>4376</v>
      </c>
      <c r="W9" s="57">
        <f>U9-V9</f>
        <v>2444</v>
      </c>
      <c r="X9" s="57">
        <v>2444</v>
      </c>
      <c r="Y9" s="62"/>
      <c r="Z9" s="62"/>
      <c r="AA9" s="62"/>
      <c r="AB9" s="57"/>
      <c r="AC9" s="68"/>
      <c r="AD9" s="68"/>
      <c r="AE9" s="68"/>
      <c r="AF9" s="68"/>
      <c r="AG9" s="26" t="s">
        <v>51</v>
      </c>
      <c r="AH9" s="28" t="s">
        <v>52</v>
      </c>
    </row>
    <row r="10" s="5" customFormat="1" ht="158.65" spans="1:34">
      <c r="A10" s="26">
        <v>2</v>
      </c>
      <c r="B10" s="26" t="s">
        <v>53</v>
      </c>
      <c r="C10" s="28" t="s">
        <v>54</v>
      </c>
      <c r="D10" s="26" t="s">
        <v>44</v>
      </c>
      <c r="E10" s="26" t="s">
        <v>55</v>
      </c>
      <c r="F10" s="28" t="s">
        <v>56</v>
      </c>
      <c r="G10" s="29" t="s">
        <v>57</v>
      </c>
      <c r="H10" s="26">
        <v>1</v>
      </c>
      <c r="I10" s="26"/>
      <c r="J10" s="26"/>
      <c r="K10" s="26"/>
      <c r="L10" s="26"/>
      <c r="M10" s="26"/>
      <c r="N10" s="26"/>
      <c r="O10" s="26"/>
      <c r="P10" s="33">
        <v>180</v>
      </c>
      <c r="Q10" s="58" t="s">
        <v>58</v>
      </c>
      <c r="R10" s="58" t="s">
        <v>59</v>
      </c>
      <c r="S10" s="58" t="s">
        <v>60</v>
      </c>
      <c r="T10" s="56">
        <f t="shared" ref="T9:T17" si="2">U10+AC10+AD10</f>
        <v>1800</v>
      </c>
      <c r="U10" s="59">
        <v>1800</v>
      </c>
      <c r="V10" s="59">
        <v>755</v>
      </c>
      <c r="W10" s="57">
        <f t="shared" ref="W9:W17" si="3">X10+Y10+Z10+AA10+AB10</f>
        <v>1045</v>
      </c>
      <c r="X10" s="60"/>
      <c r="Y10" s="59">
        <v>1045</v>
      </c>
      <c r="Z10" s="62"/>
      <c r="AA10" s="69"/>
      <c r="AB10" s="68"/>
      <c r="AC10" s="69"/>
      <c r="AD10" s="69"/>
      <c r="AE10" s="69"/>
      <c r="AF10" s="26"/>
      <c r="AG10" s="58" t="s">
        <v>61</v>
      </c>
      <c r="AH10" s="58" t="s">
        <v>62</v>
      </c>
    </row>
    <row r="11" s="4" customFormat="1" ht="169" customHeight="1" spans="1:34">
      <c r="A11" s="26">
        <v>3</v>
      </c>
      <c r="B11" s="27" t="s">
        <v>63</v>
      </c>
      <c r="C11" s="28" t="s">
        <v>64</v>
      </c>
      <c r="D11" s="26" t="s">
        <v>44</v>
      </c>
      <c r="E11" s="26" t="s">
        <v>65</v>
      </c>
      <c r="F11" s="28" t="s">
        <v>66</v>
      </c>
      <c r="G11" s="30" t="s">
        <v>67</v>
      </c>
      <c r="H11" s="26">
        <v>1</v>
      </c>
      <c r="I11" s="26"/>
      <c r="J11" s="26"/>
      <c r="K11" s="26"/>
      <c r="L11" s="26"/>
      <c r="M11" s="26"/>
      <c r="N11" s="26"/>
      <c r="O11" s="26"/>
      <c r="P11" s="26">
        <v>370</v>
      </c>
      <c r="Q11" s="28" t="s">
        <v>68</v>
      </c>
      <c r="R11" s="55" t="s">
        <v>69</v>
      </c>
      <c r="S11" s="55" t="s">
        <v>70</v>
      </c>
      <c r="T11" s="56">
        <f t="shared" si="2"/>
        <v>3900</v>
      </c>
      <c r="U11" s="57">
        <f t="shared" ref="U11:U17" si="4">V11+W11</f>
        <v>3900</v>
      </c>
      <c r="V11" s="61">
        <v>1170</v>
      </c>
      <c r="W11" s="57">
        <f t="shared" si="3"/>
        <v>2730</v>
      </c>
      <c r="X11" s="62">
        <v>2730</v>
      </c>
      <c r="Y11" s="62"/>
      <c r="Z11" s="62"/>
      <c r="AA11" s="62"/>
      <c r="AB11" s="57"/>
      <c r="AC11" s="68"/>
      <c r="AD11" s="68"/>
      <c r="AE11" s="68"/>
      <c r="AF11" s="68"/>
      <c r="AG11" s="26" t="s">
        <v>71</v>
      </c>
      <c r="AH11" s="28" t="s">
        <v>72</v>
      </c>
    </row>
    <row r="12" s="4" customFormat="1" ht="182" customHeight="1" spans="1:34">
      <c r="A12" s="26">
        <v>4</v>
      </c>
      <c r="B12" s="27" t="s">
        <v>73</v>
      </c>
      <c r="C12" s="28" t="s">
        <v>74</v>
      </c>
      <c r="D12" s="26" t="s">
        <v>75</v>
      </c>
      <c r="E12" s="26" t="s">
        <v>76</v>
      </c>
      <c r="F12" s="28" t="s">
        <v>77</v>
      </c>
      <c r="G12" s="29" t="s">
        <v>78</v>
      </c>
      <c r="H12" s="31"/>
      <c r="I12" s="26"/>
      <c r="J12" s="26">
        <v>1</v>
      </c>
      <c r="K12" s="26"/>
      <c r="L12" s="26"/>
      <c r="M12" s="26"/>
      <c r="N12" s="26"/>
      <c r="O12" s="26"/>
      <c r="P12" s="26">
        <v>1000</v>
      </c>
      <c r="Q12" s="28" t="s">
        <v>79</v>
      </c>
      <c r="R12" s="55" t="s">
        <v>80</v>
      </c>
      <c r="S12" s="55" t="s">
        <v>81</v>
      </c>
      <c r="T12" s="56">
        <f t="shared" si="2"/>
        <v>1185</v>
      </c>
      <c r="U12" s="57">
        <f t="shared" si="4"/>
        <v>1185</v>
      </c>
      <c r="V12" s="57"/>
      <c r="W12" s="57">
        <f t="shared" si="3"/>
        <v>1185</v>
      </c>
      <c r="X12" s="62"/>
      <c r="Y12" s="62"/>
      <c r="Z12" s="62">
        <v>1185</v>
      </c>
      <c r="AA12" s="62"/>
      <c r="AB12" s="57"/>
      <c r="AC12" s="68"/>
      <c r="AD12" s="68"/>
      <c r="AE12" s="68"/>
      <c r="AF12" s="68"/>
      <c r="AG12" s="26" t="s">
        <v>82</v>
      </c>
      <c r="AH12" s="32" t="s">
        <v>83</v>
      </c>
    </row>
    <row r="13" s="4" customFormat="1" ht="176.25" spans="1:34">
      <c r="A13" s="26">
        <v>5</v>
      </c>
      <c r="B13" s="27" t="s">
        <v>84</v>
      </c>
      <c r="C13" s="28" t="s">
        <v>85</v>
      </c>
      <c r="D13" s="26" t="s">
        <v>75</v>
      </c>
      <c r="E13" s="26" t="s">
        <v>76</v>
      </c>
      <c r="F13" s="28" t="s">
        <v>86</v>
      </c>
      <c r="G13" s="29" t="s">
        <v>87</v>
      </c>
      <c r="H13" s="31"/>
      <c r="I13" s="26"/>
      <c r="J13" s="26">
        <v>1</v>
      </c>
      <c r="K13" s="26"/>
      <c r="L13" s="26"/>
      <c r="M13" s="26"/>
      <c r="N13" s="26"/>
      <c r="O13" s="26"/>
      <c r="P13" s="26">
        <v>1300</v>
      </c>
      <c r="Q13" s="28" t="s">
        <v>79</v>
      </c>
      <c r="R13" s="55" t="s">
        <v>80</v>
      </c>
      <c r="S13" s="55" t="s">
        <v>81</v>
      </c>
      <c r="T13" s="56">
        <f t="shared" si="2"/>
        <v>2538.06</v>
      </c>
      <c r="U13" s="57">
        <f t="shared" si="4"/>
        <v>2538.06</v>
      </c>
      <c r="V13" s="57"/>
      <c r="W13" s="57">
        <f t="shared" si="3"/>
        <v>2538.06</v>
      </c>
      <c r="X13" s="62"/>
      <c r="Y13" s="62"/>
      <c r="Z13" s="62">
        <v>2538.06</v>
      </c>
      <c r="AA13" s="62"/>
      <c r="AB13" s="57"/>
      <c r="AC13" s="68"/>
      <c r="AD13" s="68"/>
      <c r="AE13" s="68"/>
      <c r="AF13" s="68"/>
      <c r="AG13" s="26" t="s">
        <v>82</v>
      </c>
      <c r="AH13" s="32" t="s">
        <v>88</v>
      </c>
    </row>
    <row r="14" s="4" customFormat="1" ht="141" spans="1:34">
      <c r="A14" s="26">
        <v>6</v>
      </c>
      <c r="B14" s="27" t="s">
        <v>89</v>
      </c>
      <c r="C14" s="28" t="s">
        <v>90</v>
      </c>
      <c r="D14" s="26" t="s">
        <v>75</v>
      </c>
      <c r="E14" s="26" t="s">
        <v>76</v>
      </c>
      <c r="F14" s="28" t="s">
        <v>91</v>
      </c>
      <c r="G14" s="29" t="s">
        <v>92</v>
      </c>
      <c r="H14" s="31"/>
      <c r="I14" s="26"/>
      <c r="J14" s="26">
        <v>1</v>
      </c>
      <c r="K14" s="26"/>
      <c r="L14" s="26"/>
      <c r="M14" s="26"/>
      <c r="N14" s="26"/>
      <c r="O14" s="26"/>
      <c r="P14" s="26">
        <v>600</v>
      </c>
      <c r="Q14" s="28" t="s">
        <v>79</v>
      </c>
      <c r="R14" s="55" t="s">
        <v>80</v>
      </c>
      <c r="S14" s="55" t="s">
        <v>81</v>
      </c>
      <c r="T14" s="56">
        <f t="shared" si="2"/>
        <v>730</v>
      </c>
      <c r="U14" s="57">
        <f t="shared" si="4"/>
        <v>730</v>
      </c>
      <c r="V14" s="57"/>
      <c r="W14" s="57">
        <f t="shared" si="3"/>
        <v>730</v>
      </c>
      <c r="X14" s="62"/>
      <c r="Y14" s="62"/>
      <c r="Z14" s="62">
        <v>730</v>
      </c>
      <c r="AA14" s="62"/>
      <c r="AB14" s="57"/>
      <c r="AC14" s="68"/>
      <c r="AD14" s="68"/>
      <c r="AE14" s="68"/>
      <c r="AF14" s="68"/>
      <c r="AG14" s="26" t="s">
        <v>82</v>
      </c>
      <c r="AH14" s="32" t="s">
        <v>93</v>
      </c>
    </row>
    <row r="15" s="4" customFormat="1" ht="141" spans="1:34">
      <c r="A15" s="26">
        <v>7</v>
      </c>
      <c r="B15" s="27" t="s">
        <v>94</v>
      </c>
      <c r="C15" s="26" t="s">
        <v>95</v>
      </c>
      <c r="D15" s="26" t="s">
        <v>75</v>
      </c>
      <c r="E15" s="26" t="s">
        <v>96</v>
      </c>
      <c r="F15" s="26" t="s">
        <v>97</v>
      </c>
      <c r="G15" s="32" t="s">
        <v>98</v>
      </c>
      <c r="H15" s="26">
        <v>1</v>
      </c>
      <c r="I15" s="26"/>
      <c r="J15" s="26"/>
      <c r="K15" s="26"/>
      <c r="L15" s="26"/>
      <c r="M15" s="26"/>
      <c r="N15" s="26"/>
      <c r="O15" s="26"/>
      <c r="P15" s="26">
        <v>500</v>
      </c>
      <c r="Q15" s="28" t="s">
        <v>79</v>
      </c>
      <c r="R15" s="55" t="s">
        <v>80</v>
      </c>
      <c r="S15" s="55" t="s">
        <v>81</v>
      </c>
      <c r="T15" s="56">
        <f t="shared" si="2"/>
        <v>1193.4</v>
      </c>
      <c r="U15" s="57">
        <f t="shared" si="4"/>
        <v>1193.4</v>
      </c>
      <c r="V15" s="57"/>
      <c r="W15" s="57">
        <f t="shared" si="3"/>
        <v>1193.4</v>
      </c>
      <c r="X15" s="62"/>
      <c r="Y15" s="62">
        <v>1193.4</v>
      </c>
      <c r="Z15" s="62"/>
      <c r="AA15" s="62"/>
      <c r="AB15" s="57"/>
      <c r="AC15" s="68"/>
      <c r="AD15" s="68"/>
      <c r="AE15" s="68"/>
      <c r="AF15" s="68"/>
      <c r="AG15" s="26" t="s">
        <v>99</v>
      </c>
      <c r="AH15" s="28" t="s">
        <v>100</v>
      </c>
    </row>
    <row r="16" s="4" customFormat="1" ht="141" spans="1:34">
      <c r="A16" s="26">
        <v>8</v>
      </c>
      <c r="B16" s="27" t="s">
        <v>101</v>
      </c>
      <c r="C16" s="26" t="s">
        <v>102</v>
      </c>
      <c r="D16" s="26" t="s">
        <v>75</v>
      </c>
      <c r="E16" s="26" t="s">
        <v>76</v>
      </c>
      <c r="F16" s="26" t="s">
        <v>103</v>
      </c>
      <c r="G16" s="32" t="s">
        <v>104</v>
      </c>
      <c r="H16" s="26">
        <v>1</v>
      </c>
      <c r="I16" s="26"/>
      <c r="J16" s="26"/>
      <c r="K16" s="26"/>
      <c r="L16" s="26"/>
      <c r="M16" s="26"/>
      <c r="N16" s="26"/>
      <c r="O16" s="26"/>
      <c r="P16" s="26">
        <v>500</v>
      </c>
      <c r="Q16" s="28" t="s">
        <v>79</v>
      </c>
      <c r="R16" s="55" t="s">
        <v>80</v>
      </c>
      <c r="S16" s="55" t="s">
        <v>81</v>
      </c>
      <c r="T16" s="56">
        <f t="shared" si="2"/>
        <v>1985.2</v>
      </c>
      <c r="U16" s="57">
        <f t="shared" si="4"/>
        <v>1985.2</v>
      </c>
      <c r="V16" s="57"/>
      <c r="W16" s="57">
        <f t="shared" si="3"/>
        <v>1985.2</v>
      </c>
      <c r="X16" s="62">
        <v>1985.2</v>
      </c>
      <c r="Y16" s="62"/>
      <c r="Z16" s="62"/>
      <c r="AA16" s="62"/>
      <c r="AB16" s="57"/>
      <c r="AC16" s="68"/>
      <c r="AD16" s="68"/>
      <c r="AE16" s="68"/>
      <c r="AF16" s="68"/>
      <c r="AG16" s="28" t="s">
        <v>105</v>
      </c>
      <c r="AH16" s="28" t="s">
        <v>105</v>
      </c>
    </row>
    <row r="17" s="4" customFormat="1" ht="154" customHeight="1" spans="1:34">
      <c r="A17" s="26">
        <v>9</v>
      </c>
      <c r="B17" s="27" t="s">
        <v>106</v>
      </c>
      <c r="C17" s="33" t="s">
        <v>107</v>
      </c>
      <c r="D17" s="33" t="s">
        <v>75</v>
      </c>
      <c r="E17" s="33" t="s">
        <v>108</v>
      </c>
      <c r="F17" s="33" t="s">
        <v>109</v>
      </c>
      <c r="G17" s="34" t="s">
        <v>110</v>
      </c>
      <c r="H17" s="33">
        <v>1</v>
      </c>
      <c r="I17" s="33"/>
      <c r="J17" s="33"/>
      <c r="K17" s="33"/>
      <c r="L17" s="33"/>
      <c r="M17" s="33"/>
      <c r="N17" s="33"/>
      <c r="O17" s="33"/>
      <c r="P17" s="33">
        <v>21</v>
      </c>
      <c r="Q17" s="26" t="s">
        <v>111</v>
      </c>
      <c r="R17" s="55" t="s">
        <v>112</v>
      </c>
      <c r="S17" s="55" t="s">
        <v>113</v>
      </c>
      <c r="T17" s="56">
        <f t="shared" si="2"/>
        <v>300</v>
      </c>
      <c r="U17" s="57">
        <f t="shared" si="4"/>
        <v>300</v>
      </c>
      <c r="V17" s="57"/>
      <c r="W17" s="57">
        <f t="shared" si="3"/>
        <v>300</v>
      </c>
      <c r="X17" s="62">
        <v>300</v>
      </c>
      <c r="Y17" s="62"/>
      <c r="Z17" s="62"/>
      <c r="AA17" s="62"/>
      <c r="AB17" s="57"/>
      <c r="AC17" s="68"/>
      <c r="AD17" s="68"/>
      <c r="AE17" s="68"/>
      <c r="AF17" s="68"/>
      <c r="AG17" s="26" t="s">
        <v>114</v>
      </c>
      <c r="AH17" s="28" t="s">
        <v>115</v>
      </c>
    </row>
    <row r="18" s="4" customFormat="1" ht="132" customHeight="1" spans="1:34">
      <c r="A18" s="26">
        <v>10</v>
      </c>
      <c r="B18" s="26" t="s">
        <v>116</v>
      </c>
      <c r="C18" s="26" t="s">
        <v>117</v>
      </c>
      <c r="D18" s="26" t="s">
        <v>75</v>
      </c>
      <c r="E18" s="26" t="s">
        <v>118</v>
      </c>
      <c r="F18" s="26" t="s">
        <v>109</v>
      </c>
      <c r="G18" s="32" t="s">
        <v>119</v>
      </c>
      <c r="H18" s="33">
        <v>1</v>
      </c>
      <c r="I18" s="33"/>
      <c r="J18" s="33"/>
      <c r="K18" s="33"/>
      <c r="L18" s="33"/>
      <c r="M18" s="33"/>
      <c r="N18" s="33"/>
      <c r="O18" s="33"/>
      <c r="P18" s="33">
        <v>24</v>
      </c>
      <c r="Q18" s="26" t="s">
        <v>111</v>
      </c>
      <c r="R18" s="55" t="s">
        <v>112</v>
      </c>
      <c r="S18" s="55" t="s">
        <v>113</v>
      </c>
      <c r="T18" s="56">
        <v>285</v>
      </c>
      <c r="U18" s="57">
        <v>285</v>
      </c>
      <c r="V18" s="57"/>
      <c r="W18" s="57">
        <v>285</v>
      </c>
      <c r="X18" s="62">
        <v>285</v>
      </c>
      <c r="Y18" s="62"/>
      <c r="Z18" s="62"/>
      <c r="AA18" s="62"/>
      <c r="AB18" s="57"/>
      <c r="AC18" s="68"/>
      <c r="AD18" s="68"/>
      <c r="AE18" s="68"/>
      <c r="AF18" s="68"/>
      <c r="AG18" s="26" t="s">
        <v>114</v>
      </c>
      <c r="AH18" s="28" t="s">
        <v>115</v>
      </c>
    </row>
    <row r="19" s="4" customFormat="1" ht="176.25" spans="1:34">
      <c r="A19" s="26">
        <v>11</v>
      </c>
      <c r="B19" s="27" t="s">
        <v>120</v>
      </c>
      <c r="C19" s="28" t="s">
        <v>121</v>
      </c>
      <c r="D19" s="33" t="s">
        <v>75</v>
      </c>
      <c r="E19" s="33" t="s">
        <v>108</v>
      </c>
      <c r="F19" s="33" t="s">
        <v>122</v>
      </c>
      <c r="G19" s="35" t="s">
        <v>123</v>
      </c>
      <c r="H19" s="33">
        <v>1</v>
      </c>
      <c r="I19" s="33"/>
      <c r="J19" s="33"/>
      <c r="K19" s="33"/>
      <c r="L19" s="33"/>
      <c r="M19" s="33"/>
      <c r="N19" s="33"/>
      <c r="O19" s="33"/>
      <c r="P19" s="33">
        <v>28</v>
      </c>
      <c r="Q19" s="26" t="s">
        <v>124</v>
      </c>
      <c r="R19" s="55" t="s">
        <v>112</v>
      </c>
      <c r="S19" s="55" t="s">
        <v>113</v>
      </c>
      <c r="T19" s="56">
        <f t="shared" ref="T19:T26" si="5">U19+AC19+AD19</f>
        <v>574</v>
      </c>
      <c r="U19" s="57">
        <f>V19+W19</f>
        <v>574</v>
      </c>
      <c r="V19" s="57"/>
      <c r="W19" s="57">
        <f t="shared" ref="W19:W26" si="6">X19+Y19+Z19+AA19+AB19</f>
        <v>574</v>
      </c>
      <c r="X19" s="62">
        <v>574</v>
      </c>
      <c r="Y19" s="62"/>
      <c r="Z19" s="62"/>
      <c r="AA19" s="62"/>
      <c r="AB19" s="57"/>
      <c r="AC19" s="68"/>
      <c r="AD19" s="68"/>
      <c r="AE19" s="68"/>
      <c r="AF19" s="68"/>
      <c r="AG19" s="32" t="s">
        <v>125</v>
      </c>
      <c r="AH19" s="28" t="s">
        <v>115</v>
      </c>
    </row>
    <row r="20" s="4" customFormat="1" ht="177" customHeight="1" spans="1:34">
      <c r="A20" s="26">
        <v>12</v>
      </c>
      <c r="B20" s="27" t="s">
        <v>126</v>
      </c>
      <c r="C20" s="33" t="s">
        <v>127</v>
      </c>
      <c r="D20" s="33" t="s">
        <v>75</v>
      </c>
      <c r="E20" s="33" t="s">
        <v>108</v>
      </c>
      <c r="F20" s="33" t="s">
        <v>128</v>
      </c>
      <c r="G20" s="34" t="s">
        <v>129</v>
      </c>
      <c r="H20" s="33">
        <v>1</v>
      </c>
      <c r="I20" s="33"/>
      <c r="J20" s="33"/>
      <c r="K20" s="33"/>
      <c r="L20" s="33"/>
      <c r="M20" s="33"/>
      <c r="N20" s="33"/>
      <c r="O20" s="33"/>
      <c r="P20" s="33">
        <v>15</v>
      </c>
      <c r="Q20" s="28" t="s">
        <v>130</v>
      </c>
      <c r="R20" s="55" t="s">
        <v>112</v>
      </c>
      <c r="S20" s="55" t="s">
        <v>113</v>
      </c>
      <c r="T20" s="56">
        <f t="shared" si="5"/>
        <v>300</v>
      </c>
      <c r="U20" s="57">
        <f>V20+W20</f>
        <v>300</v>
      </c>
      <c r="V20" s="57"/>
      <c r="W20" s="57">
        <f t="shared" si="6"/>
        <v>300</v>
      </c>
      <c r="X20" s="62">
        <v>300</v>
      </c>
      <c r="Y20" s="62"/>
      <c r="Z20" s="62"/>
      <c r="AA20" s="62"/>
      <c r="AB20" s="57"/>
      <c r="AC20" s="68"/>
      <c r="AD20" s="68"/>
      <c r="AE20" s="68"/>
      <c r="AF20" s="68"/>
      <c r="AG20" s="26" t="s">
        <v>114</v>
      </c>
      <c r="AH20" s="28" t="s">
        <v>115</v>
      </c>
    </row>
    <row r="21" s="4" customFormat="1" ht="176.25" spans="1:34">
      <c r="A21" s="26">
        <v>13</v>
      </c>
      <c r="B21" s="27" t="s">
        <v>131</v>
      </c>
      <c r="C21" s="28" t="s">
        <v>132</v>
      </c>
      <c r="D21" s="33" t="s">
        <v>75</v>
      </c>
      <c r="E21" s="33" t="s">
        <v>108</v>
      </c>
      <c r="F21" s="33" t="s">
        <v>133</v>
      </c>
      <c r="G21" s="34" t="s">
        <v>134</v>
      </c>
      <c r="H21" s="33">
        <v>1</v>
      </c>
      <c r="I21" s="33"/>
      <c r="J21" s="33"/>
      <c r="K21" s="33"/>
      <c r="L21" s="33"/>
      <c r="M21" s="33"/>
      <c r="N21" s="33"/>
      <c r="O21" s="33"/>
      <c r="P21" s="33">
        <v>26</v>
      </c>
      <c r="Q21" s="26" t="s">
        <v>135</v>
      </c>
      <c r="R21" s="55" t="s">
        <v>112</v>
      </c>
      <c r="S21" s="55" t="s">
        <v>113</v>
      </c>
      <c r="T21" s="56">
        <f t="shared" si="5"/>
        <v>280</v>
      </c>
      <c r="U21" s="57">
        <f>V21+W21</f>
        <v>280</v>
      </c>
      <c r="V21" s="57"/>
      <c r="W21" s="57">
        <f t="shared" si="6"/>
        <v>280</v>
      </c>
      <c r="X21" s="62">
        <v>280</v>
      </c>
      <c r="Y21" s="62"/>
      <c r="Z21" s="62"/>
      <c r="AA21" s="62"/>
      <c r="AB21" s="57"/>
      <c r="AC21" s="68"/>
      <c r="AD21" s="68"/>
      <c r="AE21" s="68"/>
      <c r="AF21" s="68"/>
      <c r="AG21" s="26" t="s">
        <v>114</v>
      </c>
      <c r="AH21" s="28" t="s">
        <v>115</v>
      </c>
    </row>
    <row r="22" s="4" customFormat="1" ht="176.25" spans="1:34">
      <c r="A22" s="26">
        <v>14</v>
      </c>
      <c r="B22" s="27" t="s">
        <v>136</v>
      </c>
      <c r="C22" s="28" t="s">
        <v>137</v>
      </c>
      <c r="D22" s="33" t="s">
        <v>75</v>
      </c>
      <c r="E22" s="33" t="s">
        <v>108</v>
      </c>
      <c r="F22" s="33" t="s">
        <v>138</v>
      </c>
      <c r="G22" s="34" t="s">
        <v>139</v>
      </c>
      <c r="H22" s="33">
        <v>1</v>
      </c>
      <c r="I22" s="33"/>
      <c r="J22" s="33"/>
      <c r="K22" s="33"/>
      <c r="L22" s="33"/>
      <c r="M22" s="33"/>
      <c r="N22" s="33"/>
      <c r="O22" s="33"/>
      <c r="P22" s="33">
        <v>12</v>
      </c>
      <c r="Q22" s="26" t="s">
        <v>140</v>
      </c>
      <c r="R22" s="55" t="s">
        <v>112</v>
      </c>
      <c r="S22" s="55" t="s">
        <v>113</v>
      </c>
      <c r="T22" s="56">
        <f t="shared" si="5"/>
        <v>245</v>
      </c>
      <c r="U22" s="57">
        <f>V22+W22</f>
        <v>245</v>
      </c>
      <c r="V22" s="57"/>
      <c r="W22" s="57">
        <f t="shared" si="6"/>
        <v>245</v>
      </c>
      <c r="X22" s="62">
        <v>245</v>
      </c>
      <c r="Y22" s="62"/>
      <c r="Z22" s="62"/>
      <c r="AA22" s="62"/>
      <c r="AB22" s="57"/>
      <c r="AC22" s="68"/>
      <c r="AD22" s="68"/>
      <c r="AE22" s="68"/>
      <c r="AF22" s="68"/>
      <c r="AG22" s="26" t="s">
        <v>114</v>
      </c>
      <c r="AH22" s="28" t="s">
        <v>115</v>
      </c>
    </row>
    <row r="23" s="4" customFormat="1" ht="176.25" spans="1:34">
      <c r="A23" s="26">
        <v>15</v>
      </c>
      <c r="B23" s="27" t="s">
        <v>141</v>
      </c>
      <c r="C23" s="28" t="s">
        <v>142</v>
      </c>
      <c r="D23" s="26" t="s">
        <v>75</v>
      </c>
      <c r="E23" s="26" t="s">
        <v>143</v>
      </c>
      <c r="F23" s="28" t="s">
        <v>144</v>
      </c>
      <c r="G23" s="32" t="s">
        <v>145</v>
      </c>
      <c r="H23" s="26">
        <v>1</v>
      </c>
      <c r="I23" s="26"/>
      <c r="J23" s="26"/>
      <c r="K23" s="26"/>
      <c r="L23" s="26"/>
      <c r="M23" s="26"/>
      <c r="N23" s="26"/>
      <c r="O23" s="26"/>
      <c r="P23" s="26">
        <v>5</v>
      </c>
      <c r="Q23" s="26" t="s">
        <v>140</v>
      </c>
      <c r="R23" s="55" t="s">
        <v>146</v>
      </c>
      <c r="S23" s="55" t="s">
        <v>113</v>
      </c>
      <c r="T23" s="56">
        <f t="shared" si="5"/>
        <v>200</v>
      </c>
      <c r="U23" s="57">
        <f>V23+W23</f>
        <v>200</v>
      </c>
      <c r="V23" s="57"/>
      <c r="W23" s="57">
        <f t="shared" si="6"/>
        <v>200</v>
      </c>
      <c r="X23" s="62">
        <v>200</v>
      </c>
      <c r="Y23" s="62"/>
      <c r="Z23" s="62"/>
      <c r="AA23" s="62"/>
      <c r="AB23" s="57"/>
      <c r="AC23" s="68"/>
      <c r="AD23" s="68"/>
      <c r="AE23" s="68"/>
      <c r="AF23" s="68"/>
      <c r="AG23" s="26" t="s">
        <v>114</v>
      </c>
      <c r="AH23" s="28" t="s">
        <v>147</v>
      </c>
    </row>
    <row r="24" s="1" customFormat="1" ht="176.25" spans="1:34">
      <c r="A24" s="26">
        <v>16</v>
      </c>
      <c r="B24" s="27" t="s">
        <v>148</v>
      </c>
      <c r="C24" s="36" t="s">
        <v>149</v>
      </c>
      <c r="D24" s="26" t="s">
        <v>75</v>
      </c>
      <c r="E24" s="37" t="s">
        <v>143</v>
      </c>
      <c r="F24" s="37" t="s">
        <v>150</v>
      </c>
      <c r="G24" s="38" t="s">
        <v>151</v>
      </c>
      <c r="H24" s="26">
        <v>1</v>
      </c>
      <c r="I24" s="26"/>
      <c r="J24" s="26"/>
      <c r="K24" s="26"/>
      <c r="L24" s="26"/>
      <c r="M24" s="26"/>
      <c r="N24" s="26"/>
      <c r="O24" s="26"/>
      <c r="P24" s="26">
        <v>10</v>
      </c>
      <c r="Q24" s="26" t="s">
        <v>140</v>
      </c>
      <c r="R24" s="55" t="s">
        <v>80</v>
      </c>
      <c r="S24" s="55" t="s">
        <v>50</v>
      </c>
      <c r="T24" s="56">
        <f t="shared" si="5"/>
        <v>350</v>
      </c>
      <c r="U24" s="57">
        <v>350</v>
      </c>
      <c r="V24" s="57"/>
      <c r="W24" s="57">
        <f t="shared" si="6"/>
        <v>350</v>
      </c>
      <c r="X24" s="62">
        <v>350</v>
      </c>
      <c r="Y24" s="62"/>
      <c r="Z24" s="62"/>
      <c r="AA24" s="62"/>
      <c r="AB24" s="57"/>
      <c r="AC24" s="68"/>
      <c r="AD24" s="68"/>
      <c r="AE24" s="68"/>
      <c r="AF24" s="68"/>
      <c r="AG24" s="26" t="s">
        <v>114</v>
      </c>
      <c r="AH24" s="28" t="s">
        <v>152</v>
      </c>
    </row>
    <row r="25" s="4" customFormat="1" ht="102" customHeight="1" spans="1:34">
      <c r="A25" s="26">
        <v>17</v>
      </c>
      <c r="B25" s="27" t="s">
        <v>153</v>
      </c>
      <c r="C25" s="37" t="s">
        <v>154</v>
      </c>
      <c r="D25" s="26" t="s">
        <v>75</v>
      </c>
      <c r="E25" s="26" t="s">
        <v>155</v>
      </c>
      <c r="F25" s="37" t="s">
        <v>156</v>
      </c>
      <c r="G25" s="39" t="s">
        <v>157</v>
      </c>
      <c r="H25" s="26">
        <v>1</v>
      </c>
      <c r="I25" s="26"/>
      <c r="J25" s="26"/>
      <c r="K25" s="26"/>
      <c r="L25" s="26"/>
      <c r="M25" s="26"/>
      <c r="N25" s="26"/>
      <c r="O25" s="26"/>
      <c r="P25" s="26">
        <v>220</v>
      </c>
      <c r="Q25" s="28" t="s">
        <v>130</v>
      </c>
      <c r="R25" s="55" t="s">
        <v>80</v>
      </c>
      <c r="S25" s="55" t="s">
        <v>81</v>
      </c>
      <c r="T25" s="56">
        <f t="shared" si="5"/>
        <v>270</v>
      </c>
      <c r="U25" s="57">
        <f>V25+W25</f>
        <v>270</v>
      </c>
      <c r="V25" s="57"/>
      <c r="W25" s="57">
        <f t="shared" si="6"/>
        <v>270</v>
      </c>
      <c r="X25" s="62">
        <v>270</v>
      </c>
      <c r="Y25" s="62"/>
      <c r="Z25" s="62"/>
      <c r="AA25" s="62"/>
      <c r="AB25" s="57"/>
      <c r="AC25" s="68"/>
      <c r="AD25" s="68"/>
      <c r="AE25" s="68"/>
      <c r="AF25" s="68"/>
      <c r="AG25" s="26" t="s">
        <v>114</v>
      </c>
      <c r="AH25" s="28" t="s">
        <v>158</v>
      </c>
    </row>
    <row r="26" s="4" customFormat="1" ht="176.25" spans="1:34">
      <c r="A26" s="26">
        <v>18</v>
      </c>
      <c r="B26" s="27" t="s">
        <v>159</v>
      </c>
      <c r="C26" s="37" t="s">
        <v>160</v>
      </c>
      <c r="D26" s="26" t="s">
        <v>75</v>
      </c>
      <c r="E26" s="26" t="s">
        <v>155</v>
      </c>
      <c r="F26" s="37" t="s">
        <v>161</v>
      </c>
      <c r="G26" s="39" t="s">
        <v>157</v>
      </c>
      <c r="H26" s="26">
        <v>1</v>
      </c>
      <c r="I26" s="26"/>
      <c r="J26" s="26"/>
      <c r="K26" s="26"/>
      <c r="L26" s="26"/>
      <c r="M26" s="26"/>
      <c r="N26" s="26"/>
      <c r="O26" s="26"/>
      <c r="P26" s="26">
        <v>10</v>
      </c>
      <c r="Q26" s="28" t="s">
        <v>130</v>
      </c>
      <c r="R26" s="55" t="s">
        <v>80</v>
      </c>
      <c r="S26" s="55" t="s">
        <v>81</v>
      </c>
      <c r="T26" s="56">
        <f t="shared" si="5"/>
        <v>270</v>
      </c>
      <c r="U26" s="57">
        <f>V26+W26</f>
        <v>270</v>
      </c>
      <c r="V26" s="57"/>
      <c r="W26" s="57">
        <f t="shared" si="6"/>
        <v>270</v>
      </c>
      <c r="X26" s="62">
        <v>270</v>
      </c>
      <c r="Y26" s="62"/>
      <c r="Z26" s="62"/>
      <c r="AA26" s="62"/>
      <c r="AB26" s="57"/>
      <c r="AC26" s="68"/>
      <c r="AD26" s="68"/>
      <c r="AE26" s="68"/>
      <c r="AF26" s="68"/>
      <c r="AG26" s="26" t="s">
        <v>114</v>
      </c>
      <c r="AH26" s="28" t="s">
        <v>158</v>
      </c>
    </row>
    <row r="27" s="4" customFormat="1" ht="156" customHeight="1" spans="1:34">
      <c r="A27" s="26">
        <v>19</v>
      </c>
      <c r="B27" s="27" t="s">
        <v>162</v>
      </c>
      <c r="C27" s="28" t="s">
        <v>163</v>
      </c>
      <c r="D27" s="26" t="s">
        <v>75</v>
      </c>
      <c r="E27" s="26" t="s">
        <v>143</v>
      </c>
      <c r="F27" s="26" t="s">
        <v>164</v>
      </c>
      <c r="G27" s="32" t="s">
        <v>165</v>
      </c>
      <c r="H27" s="26">
        <v>1</v>
      </c>
      <c r="I27" s="26"/>
      <c r="J27" s="26"/>
      <c r="K27" s="26"/>
      <c r="L27" s="26"/>
      <c r="M27" s="26"/>
      <c r="N27" s="26"/>
      <c r="O27" s="26"/>
      <c r="P27" s="26">
        <v>23000</v>
      </c>
      <c r="Q27" s="26" t="s">
        <v>166</v>
      </c>
      <c r="R27" s="55" t="s">
        <v>167</v>
      </c>
      <c r="S27" s="55" t="s">
        <v>81</v>
      </c>
      <c r="T27" s="56">
        <f t="shared" ref="T27:T36" si="7">U27+AC27+AD27</f>
        <v>4500</v>
      </c>
      <c r="U27" s="57">
        <f t="shared" ref="U27:U61" si="8">V27+W27</f>
        <v>4500</v>
      </c>
      <c r="V27" s="57"/>
      <c r="W27" s="57">
        <f t="shared" ref="W27:W36" si="9">X27+Y27+Z27+AA27+AB27</f>
        <v>4500</v>
      </c>
      <c r="X27" s="62">
        <v>3000</v>
      </c>
      <c r="Y27" s="62"/>
      <c r="Z27" s="62">
        <v>1500</v>
      </c>
      <c r="AA27" s="62"/>
      <c r="AB27" s="57"/>
      <c r="AC27" s="68"/>
      <c r="AD27" s="68"/>
      <c r="AE27" s="68"/>
      <c r="AF27" s="68"/>
      <c r="AG27" s="26" t="s">
        <v>168</v>
      </c>
      <c r="AH27" s="26" t="s">
        <v>169</v>
      </c>
    </row>
    <row r="28" s="4" customFormat="1" ht="175" customHeight="1" spans="1:34">
      <c r="A28" s="26">
        <v>20</v>
      </c>
      <c r="B28" s="27" t="s">
        <v>170</v>
      </c>
      <c r="C28" s="37" t="s">
        <v>171</v>
      </c>
      <c r="D28" s="26" t="s">
        <v>75</v>
      </c>
      <c r="E28" s="26" t="s">
        <v>172</v>
      </c>
      <c r="F28" s="37" t="s">
        <v>173</v>
      </c>
      <c r="G28" s="40" t="s">
        <v>174</v>
      </c>
      <c r="H28" s="26">
        <v>1</v>
      </c>
      <c r="I28" s="26"/>
      <c r="J28" s="26"/>
      <c r="K28" s="26"/>
      <c r="L28" s="26"/>
      <c r="M28" s="26"/>
      <c r="N28" s="26"/>
      <c r="O28" s="26"/>
      <c r="P28" s="26">
        <v>5</v>
      </c>
      <c r="Q28" s="28" t="s">
        <v>175</v>
      </c>
      <c r="R28" s="55" t="s">
        <v>146</v>
      </c>
      <c r="S28" s="55" t="s">
        <v>176</v>
      </c>
      <c r="T28" s="56">
        <f t="shared" si="7"/>
        <v>150</v>
      </c>
      <c r="U28" s="57">
        <f t="shared" si="8"/>
        <v>150</v>
      </c>
      <c r="V28" s="62"/>
      <c r="W28" s="57">
        <f t="shared" si="9"/>
        <v>150</v>
      </c>
      <c r="X28" s="62">
        <v>150</v>
      </c>
      <c r="Y28" s="62"/>
      <c r="Z28" s="62"/>
      <c r="AA28" s="62"/>
      <c r="AB28" s="62"/>
      <c r="AC28" s="68"/>
      <c r="AD28" s="68"/>
      <c r="AE28" s="68"/>
      <c r="AF28" s="68"/>
      <c r="AG28" s="26" t="s">
        <v>177</v>
      </c>
      <c r="AH28" s="26" t="s">
        <v>178</v>
      </c>
    </row>
    <row r="29" s="4" customFormat="1" ht="211.5" spans="1:34">
      <c r="A29" s="26">
        <v>21</v>
      </c>
      <c r="B29" s="27" t="s">
        <v>179</v>
      </c>
      <c r="C29" s="28" t="s">
        <v>180</v>
      </c>
      <c r="D29" s="26" t="s">
        <v>75</v>
      </c>
      <c r="E29" s="26" t="s">
        <v>181</v>
      </c>
      <c r="F29" s="33" t="s">
        <v>182</v>
      </c>
      <c r="G29" s="34" t="s">
        <v>183</v>
      </c>
      <c r="H29" s="26">
        <v>1</v>
      </c>
      <c r="I29" s="26"/>
      <c r="J29" s="26"/>
      <c r="K29" s="26"/>
      <c r="L29" s="26"/>
      <c r="M29" s="26"/>
      <c r="N29" s="26"/>
      <c r="O29" s="26"/>
      <c r="P29" s="26">
        <v>10</v>
      </c>
      <c r="Q29" s="28" t="s">
        <v>175</v>
      </c>
      <c r="R29" s="55" t="s">
        <v>112</v>
      </c>
      <c r="S29" s="55" t="s">
        <v>113</v>
      </c>
      <c r="T29" s="56">
        <f t="shared" si="7"/>
        <v>360</v>
      </c>
      <c r="U29" s="57">
        <f t="shared" si="8"/>
        <v>360</v>
      </c>
      <c r="V29" s="62"/>
      <c r="W29" s="57">
        <f t="shared" si="9"/>
        <v>360</v>
      </c>
      <c r="X29" s="62">
        <v>360</v>
      </c>
      <c r="Y29" s="62"/>
      <c r="Z29" s="62"/>
      <c r="AA29" s="62"/>
      <c r="AB29" s="62"/>
      <c r="AC29" s="68"/>
      <c r="AD29" s="68"/>
      <c r="AE29" s="68"/>
      <c r="AF29" s="68"/>
      <c r="AG29" s="26" t="s">
        <v>114</v>
      </c>
      <c r="AH29" s="28" t="s">
        <v>115</v>
      </c>
    </row>
    <row r="30" s="4" customFormat="1" ht="120" customHeight="1" spans="1:34">
      <c r="A30" s="26">
        <v>22</v>
      </c>
      <c r="B30" s="27" t="s">
        <v>184</v>
      </c>
      <c r="C30" s="28" t="s">
        <v>185</v>
      </c>
      <c r="D30" s="26" t="s">
        <v>75</v>
      </c>
      <c r="E30" s="26" t="s">
        <v>186</v>
      </c>
      <c r="F30" s="28" t="s">
        <v>182</v>
      </c>
      <c r="G30" s="29" t="s">
        <v>187</v>
      </c>
      <c r="H30" s="26">
        <v>1</v>
      </c>
      <c r="I30" s="26"/>
      <c r="J30" s="26"/>
      <c r="K30" s="26"/>
      <c r="L30" s="26"/>
      <c r="M30" s="26"/>
      <c r="N30" s="26"/>
      <c r="O30" s="26"/>
      <c r="P30" s="26">
        <v>5</v>
      </c>
      <c r="Q30" s="28" t="s">
        <v>79</v>
      </c>
      <c r="R30" s="55" t="s">
        <v>80</v>
      </c>
      <c r="S30" s="55" t="s">
        <v>81</v>
      </c>
      <c r="T30" s="56">
        <f t="shared" si="7"/>
        <v>27000</v>
      </c>
      <c r="U30" s="57">
        <f t="shared" si="8"/>
        <v>27000</v>
      </c>
      <c r="V30" s="57"/>
      <c r="W30" s="57">
        <f t="shared" si="9"/>
        <v>27000</v>
      </c>
      <c r="X30" s="62"/>
      <c r="Y30" s="62"/>
      <c r="Z30" s="62">
        <v>27000</v>
      </c>
      <c r="AA30" s="62"/>
      <c r="AB30" s="62"/>
      <c r="AC30" s="62"/>
      <c r="AD30" s="62"/>
      <c r="AE30" s="62"/>
      <c r="AF30" s="62"/>
      <c r="AG30" s="72" t="s">
        <v>188</v>
      </c>
      <c r="AH30" s="26" t="s">
        <v>189</v>
      </c>
    </row>
    <row r="31" s="4" customFormat="1" ht="176.25" spans="1:34">
      <c r="A31" s="26">
        <v>23</v>
      </c>
      <c r="B31" s="27" t="s">
        <v>190</v>
      </c>
      <c r="C31" s="26" t="s">
        <v>191</v>
      </c>
      <c r="D31" s="26" t="s">
        <v>75</v>
      </c>
      <c r="E31" s="26" t="s">
        <v>192</v>
      </c>
      <c r="F31" s="26" t="s">
        <v>193</v>
      </c>
      <c r="G31" s="32" t="s">
        <v>194</v>
      </c>
      <c r="H31" s="26">
        <v>1</v>
      </c>
      <c r="I31" s="26"/>
      <c r="J31" s="26"/>
      <c r="K31" s="26"/>
      <c r="L31" s="26"/>
      <c r="M31" s="26"/>
      <c r="N31" s="26"/>
      <c r="O31" s="26"/>
      <c r="P31" s="26">
        <v>220</v>
      </c>
      <c r="Q31" s="26" t="s">
        <v>124</v>
      </c>
      <c r="R31" s="55" t="s">
        <v>80</v>
      </c>
      <c r="S31" s="55" t="s">
        <v>81</v>
      </c>
      <c r="T31" s="56">
        <f t="shared" si="7"/>
        <v>1950</v>
      </c>
      <c r="U31" s="57">
        <f t="shared" si="8"/>
        <v>1950</v>
      </c>
      <c r="V31" s="57"/>
      <c r="W31" s="57">
        <f t="shared" si="9"/>
        <v>1950</v>
      </c>
      <c r="X31" s="62">
        <v>1950</v>
      </c>
      <c r="Y31" s="62"/>
      <c r="Z31" s="62"/>
      <c r="AA31" s="62"/>
      <c r="AB31" s="62"/>
      <c r="AC31" s="62"/>
      <c r="AD31" s="62"/>
      <c r="AE31" s="62"/>
      <c r="AF31" s="62"/>
      <c r="AG31" s="32" t="s">
        <v>71</v>
      </c>
      <c r="AH31" s="28" t="s">
        <v>72</v>
      </c>
    </row>
    <row r="32" s="4" customFormat="1" ht="176.25" spans="1:34">
      <c r="A32" s="26">
        <v>24</v>
      </c>
      <c r="B32" s="27" t="s">
        <v>195</v>
      </c>
      <c r="C32" s="28" t="s">
        <v>196</v>
      </c>
      <c r="D32" s="26" t="s">
        <v>75</v>
      </c>
      <c r="E32" s="26" t="s">
        <v>197</v>
      </c>
      <c r="F32" s="26" t="s">
        <v>144</v>
      </c>
      <c r="G32" s="29" t="s">
        <v>198</v>
      </c>
      <c r="H32" s="26">
        <v>1</v>
      </c>
      <c r="I32" s="26"/>
      <c r="J32" s="26"/>
      <c r="K32" s="26"/>
      <c r="L32" s="26"/>
      <c r="M32" s="26"/>
      <c r="N32" s="26"/>
      <c r="O32" s="26"/>
      <c r="P32" s="26">
        <v>10</v>
      </c>
      <c r="Q32" s="26" t="s">
        <v>140</v>
      </c>
      <c r="R32" s="55" t="s">
        <v>80</v>
      </c>
      <c r="S32" s="55" t="s">
        <v>81</v>
      </c>
      <c r="T32" s="56">
        <f t="shared" si="7"/>
        <v>680</v>
      </c>
      <c r="U32" s="57">
        <f t="shared" si="8"/>
        <v>680</v>
      </c>
      <c r="V32" s="26"/>
      <c r="W32" s="57">
        <f t="shared" si="9"/>
        <v>680</v>
      </c>
      <c r="X32" s="62">
        <v>680</v>
      </c>
      <c r="Y32" s="26"/>
      <c r="Z32" s="26"/>
      <c r="AA32" s="26"/>
      <c r="AB32" s="26"/>
      <c r="AC32" s="26"/>
      <c r="AD32" s="26"/>
      <c r="AE32" s="26"/>
      <c r="AF32" s="26"/>
      <c r="AG32" s="26" t="s">
        <v>199</v>
      </c>
      <c r="AH32" s="73" t="s">
        <v>72</v>
      </c>
    </row>
    <row r="33" s="4" customFormat="1" ht="125" customHeight="1" spans="1:34">
      <c r="A33" s="26">
        <v>25</v>
      </c>
      <c r="B33" s="27" t="s">
        <v>200</v>
      </c>
      <c r="C33" s="28" t="s">
        <v>201</v>
      </c>
      <c r="D33" s="26" t="s">
        <v>75</v>
      </c>
      <c r="E33" s="26" t="s">
        <v>202</v>
      </c>
      <c r="F33" s="26" t="s">
        <v>203</v>
      </c>
      <c r="G33" s="29" t="s">
        <v>204</v>
      </c>
      <c r="H33" s="26">
        <v>1</v>
      </c>
      <c r="I33" s="26"/>
      <c r="J33" s="26"/>
      <c r="K33" s="26"/>
      <c r="L33" s="26"/>
      <c r="M33" s="26"/>
      <c r="N33" s="26"/>
      <c r="O33" s="26"/>
      <c r="P33" s="26">
        <v>5</v>
      </c>
      <c r="Q33" s="26" t="s">
        <v>140</v>
      </c>
      <c r="R33" s="55" t="s">
        <v>80</v>
      </c>
      <c r="S33" s="55" t="s">
        <v>81</v>
      </c>
      <c r="T33" s="56">
        <f t="shared" si="7"/>
        <v>280</v>
      </c>
      <c r="U33" s="57">
        <f t="shared" si="8"/>
        <v>280</v>
      </c>
      <c r="V33" s="26"/>
      <c r="W33" s="57">
        <f t="shared" si="9"/>
        <v>280</v>
      </c>
      <c r="X33" s="62">
        <v>280</v>
      </c>
      <c r="Y33" s="26"/>
      <c r="Z33" s="26"/>
      <c r="AA33" s="26"/>
      <c r="AB33" s="26"/>
      <c r="AC33" s="26"/>
      <c r="AD33" s="26"/>
      <c r="AE33" s="26"/>
      <c r="AF33" s="26"/>
      <c r="AG33" s="26" t="s">
        <v>71</v>
      </c>
      <c r="AH33" s="28" t="s">
        <v>72</v>
      </c>
    </row>
    <row r="34" s="4" customFormat="1" ht="117" customHeight="1" spans="1:34">
      <c r="A34" s="26">
        <v>26</v>
      </c>
      <c r="B34" s="27" t="s">
        <v>205</v>
      </c>
      <c r="C34" s="28" t="s">
        <v>206</v>
      </c>
      <c r="D34" s="28" t="s">
        <v>75</v>
      </c>
      <c r="E34" s="28" t="s">
        <v>207</v>
      </c>
      <c r="F34" s="28" t="s">
        <v>208</v>
      </c>
      <c r="G34" s="29" t="s">
        <v>209</v>
      </c>
      <c r="H34" s="26"/>
      <c r="I34" s="26"/>
      <c r="J34" s="26">
        <v>1</v>
      </c>
      <c r="K34" s="26"/>
      <c r="L34" s="26"/>
      <c r="M34" s="26"/>
      <c r="N34" s="26"/>
      <c r="O34" s="26"/>
      <c r="P34" s="26">
        <v>35</v>
      </c>
      <c r="Q34" s="26" t="s">
        <v>210</v>
      </c>
      <c r="R34" s="55" t="s">
        <v>80</v>
      </c>
      <c r="S34" s="55" t="s">
        <v>81</v>
      </c>
      <c r="T34" s="56">
        <f t="shared" si="7"/>
        <v>502</v>
      </c>
      <c r="U34" s="57">
        <f t="shared" si="8"/>
        <v>502</v>
      </c>
      <c r="V34" s="26"/>
      <c r="W34" s="57">
        <f t="shared" si="9"/>
        <v>502</v>
      </c>
      <c r="X34" s="62">
        <v>502</v>
      </c>
      <c r="Y34" s="26"/>
      <c r="Z34" s="26"/>
      <c r="AA34" s="26"/>
      <c r="AB34" s="26"/>
      <c r="AC34" s="26"/>
      <c r="AD34" s="26"/>
      <c r="AE34" s="26"/>
      <c r="AF34" s="26"/>
      <c r="AG34" s="33" t="s">
        <v>211</v>
      </c>
      <c r="AH34" s="28" t="s">
        <v>105</v>
      </c>
    </row>
    <row r="35" s="4" customFormat="1" ht="117" customHeight="1" spans="1:34">
      <c r="A35" s="26">
        <v>27</v>
      </c>
      <c r="B35" s="27" t="s">
        <v>212</v>
      </c>
      <c r="C35" s="28" t="s">
        <v>213</v>
      </c>
      <c r="D35" s="29"/>
      <c r="E35" s="29" t="s">
        <v>96</v>
      </c>
      <c r="F35" s="29" t="s">
        <v>214</v>
      </c>
      <c r="G35" s="29" t="s">
        <v>215</v>
      </c>
      <c r="H35" s="29">
        <v>1</v>
      </c>
      <c r="I35" s="29"/>
      <c r="J35" s="29"/>
      <c r="K35" s="29"/>
      <c r="L35" s="29"/>
      <c r="M35" s="29"/>
      <c r="N35" s="29"/>
      <c r="O35" s="29"/>
      <c r="P35" s="29">
        <v>20</v>
      </c>
      <c r="Q35" s="29" t="s">
        <v>79</v>
      </c>
      <c r="R35" s="55" t="s">
        <v>80</v>
      </c>
      <c r="S35" s="55" t="s">
        <v>81</v>
      </c>
      <c r="T35" s="56">
        <f t="shared" si="7"/>
        <v>4000</v>
      </c>
      <c r="U35" s="57">
        <f t="shared" si="8"/>
        <v>4000</v>
      </c>
      <c r="V35" s="28"/>
      <c r="W35" s="57">
        <f t="shared" si="9"/>
        <v>4000</v>
      </c>
      <c r="X35" s="62"/>
      <c r="Y35" s="62"/>
      <c r="Z35" s="62">
        <v>4000</v>
      </c>
      <c r="AA35" s="26"/>
      <c r="AB35" s="26"/>
      <c r="AC35" s="26"/>
      <c r="AD35" s="26"/>
      <c r="AE35" s="26"/>
      <c r="AF35" s="26"/>
      <c r="AG35" s="26" t="s">
        <v>216</v>
      </c>
      <c r="AH35" s="28" t="s">
        <v>72</v>
      </c>
    </row>
    <row r="36" s="4" customFormat="1" ht="141" spans="1:34">
      <c r="A36" s="26">
        <v>28</v>
      </c>
      <c r="B36" s="27" t="s">
        <v>217</v>
      </c>
      <c r="C36" s="28" t="s">
        <v>218</v>
      </c>
      <c r="D36" s="29"/>
      <c r="E36" s="29" t="s">
        <v>219</v>
      </c>
      <c r="F36" s="29" t="s">
        <v>220</v>
      </c>
      <c r="G36" s="29" t="s">
        <v>221</v>
      </c>
      <c r="H36" s="29">
        <v>1</v>
      </c>
      <c r="I36" s="29"/>
      <c r="J36" s="29"/>
      <c r="K36" s="29"/>
      <c r="L36" s="29"/>
      <c r="M36" s="29"/>
      <c r="N36" s="29"/>
      <c r="O36" s="29"/>
      <c r="P36" s="29">
        <v>5</v>
      </c>
      <c r="Q36" s="29" t="s">
        <v>79</v>
      </c>
      <c r="R36" s="55" t="s">
        <v>80</v>
      </c>
      <c r="S36" s="55" t="s">
        <v>81</v>
      </c>
      <c r="T36" s="56">
        <f t="shared" si="7"/>
        <v>215</v>
      </c>
      <c r="U36" s="57">
        <f t="shared" si="8"/>
        <v>215</v>
      </c>
      <c r="V36" s="28"/>
      <c r="W36" s="57">
        <f t="shared" si="9"/>
        <v>215</v>
      </c>
      <c r="X36" s="62"/>
      <c r="Y36" s="26"/>
      <c r="Z36" s="26">
        <v>215</v>
      </c>
      <c r="AA36" s="26"/>
      <c r="AB36" s="26"/>
      <c r="AC36" s="26"/>
      <c r="AD36" s="26"/>
      <c r="AE36" s="26"/>
      <c r="AF36" s="26"/>
      <c r="AG36" s="26" t="s">
        <v>222</v>
      </c>
      <c r="AH36" s="26" t="s">
        <v>222</v>
      </c>
    </row>
    <row r="37" s="4" customFormat="1" ht="193.9" spans="1:34">
      <c r="A37" s="26">
        <v>29</v>
      </c>
      <c r="B37" s="27" t="s">
        <v>223</v>
      </c>
      <c r="C37" s="26" t="s">
        <v>224</v>
      </c>
      <c r="D37" s="28" t="s">
        <v>75</v>
      </c>
      <c r="E37" s="29" t="s">
        <v>225</v>
      </c>
      <c r="F37" s="32" t="s">
        <v>226</v>
      </c>
      <c r="G37" s="26" t="s">
        <v>227</v>
      </c>
      <c r="H37" s="26">
        <v>1</v>
      </c>
      <c r="I37" s="26"/>
      <c r="J37" s="32"/>
      <c r="K37" s="26"/>
      <c r="L37" s="26"/>
      <c r="M37" s="26"/>
      <c r="N37" s="26"/>
      <c r="O37" s="26"/>
      <c r="P37" s="26">
        <v>1038</v>
      </c>
      <c r="Q37" s="26" t="s">
        <v>228</v>
      </c>
      <c r="R37" s="55" t="s">
        <v>80</v>
      </c>
      <c r="S37" s="55" t="s">
        <v>229</v>
      </c>
      <c r="T37" s="56">
        <f t="shared" ref="T37:T68" si="10">U37+AC37+AD37</f>
        <v>200</v>
      </c>
      <c r="U37" s="57">
        <f t="shared" si="8"/>
        <v>200</v>
      </c>
      <c r="V37" s="26"/>
      <c r="W37" s="57">
        <f t="shared" ref="W37:W68" si="11">X37+Y37+Z37+AA37+AB37</f>
        <v>200</v>
      </c>
      <c r="X37" s="62">
        <v>200</v>
      </c>
      <c r="Y37" s="26"/>
      <c r="Z37" s="26"/>
      <c r="AA37" s="26"/>
      <c r="AB37" s="26"/>
      <c r="AC37" s="26"/>
      <c r="AD37" s="26"/>
      <c r="AE37" s="26"/>
      <c r="AF37" s="26"/>
      <c r="AG37" s="26" t="s">
        <v>230</v>
      </c>
      <c r="AH37" s="28" t="s">
        <v>72</v>
      </c>
    </row>
    <row r="38" s="4" customFormat="1" ht="112" customHeight="1" spans="1:34">
      <c r="A38" s="26">
        <v>30</v>
      </c>
      <c r="B38" s="27" t="s">
        <v>231</v>
      </c>
      <c r="C38" s="26" t="s">
        <v>232</v>
      </c>
      <c r="D38" s="28" t="s">
        <v>75</v>
      </c>
      <c r="E38" s="29" t="s">
        <v>225</v>
      </c>
      <c r="F38" s="32" t="s">
        <v>233</v>
      </c>
      <c r="G38" s="26" t="s">
        <v>234</v>
      </c>
      <c r="H38" s="26">
        <v>1</v>
      </c>
      <c r="I38" s="26"/>
      <c r="J38" s="32"/>
      <c r="K38" s="26"/>
      <c r="L38" s="26"/>
      <c r="M38" s="26"/>
      <c r="N38" s="26"/>
      <c r="O38" s="26"/>
      <c r="P38" s="26">
        <v>5</v>
      </c>
      <c r="Q38" s="26" t="s">
        <v>228</v>
      </c>
      <c r="R38" s="55" t="s">
        <v>235</v>
      </c>
      <c r="S38" s="55" t="s">
        <v>229</v>
      </c>
      <c r="T38" s="56">
        <f t="shared" si="10"/>
        <v>260</v>
      </c>
      <c r="U38" s="57">
        <f t="shared" si="8"/>
        <v>260</v>
      </c>
      <c r="V38" s="26"/>
      <c r="W38" s="57">
        <f t="shared" si="11"/>
        <v>260</v>
      </c>
      <c r="X38" s="62">
        <v>260</v>
      </c>
      <c r="Y38" s="26"/>
      <c r="Z38" s="26"/>
      <c r="AA38" s="26"/>
      <c r="AB38" s="26"/>
      <c r="AC38" s="26"/>
      <c r="AD38" s="26"/>
      <c r="AE38" s="26"/>
      <c r="AF38" s="26"/>
      <c r="AG38" s="26" t="s">
        <v>230</v>
      </c>
      <c r="AH38" s="28" t="s">
        <v>72</v>
      </c>
    </row>
    <row r="39" s="4" customFormat="1" ht="142" customHeight="1" spans="1:34">
      <c r="A39" s="26">
        <v>31</v>
      </c>
      <c r="B39" s="27" t="s">
        <v>236</v>
      </c>
      <c r="C39" s="26" t="s">
        <v>237</v>
      </c>
      <c r="D39" s="28" t="s">
        <v>75</v>
      </c>
      <c r="E39" s="29" t="s">
        <v>225</v>
      </c>
      <c r="F39" s="26" t="s">
        <v>182</v>
      </c>
      <c r="G39" s="4" t="s">
        <v>238</v>
      </c>
      <c r="H39" s="26">
        <v>1</v>
      </c>
      <c r="I39" s="26"/>
      <c r="J39" s="26"/>
      <c r="K39" s="26"/>
      <c r="L39" s="26"/>
      <c r="M39" s="26"/>
      <c r="N39" s="26"/>
      <c r="O39" s="26"/>
      <c r="P39" s="26">
        <v>10</v>
      </c>
      <c r="Q39" s="28" t="s">
        <v>175</v>
      </c>
      <c r="R39" s="55" t="s">
        <v>146</v>
      </c>
      <c r="S39" s="55" t="s">
        <v>70</v>
      </c>
      <c r="T39" s="56">
        <f t="shared" si="10"/>
        <v>200</v>
      </c>
      <c r="U39" s="57">
        <f t="shared" si="8"/>
        <v>200</v>
      </c>
      <c r="V39" s="26"/>
      <c r="W39" s="57">
        <f t="shared" si="11"/>
        <v>200</v>
      </c>
      <c r="X39" s="26">
        <v>200</v>
      </c>
      <c r="Y39" s="26"/>
      <c r="Z39" s="26"/>
      <c r="AA39" s="28"/>
      <c r="AB39" s="37"/>
      <c r="AC39" s="26"/>
      <c r="AD39" s="26"/>
      <c r="AE39" s="26"/>
      <c r="AF39" s="26"/>
      <c r="AG39" s="28" t="s">
        <v>239</v>
      </c>
      <c r="AH39" s="37" t="s">
        <v>240</v>
      </c>
    </row>
    <row r="40" s="4" customFormat="1" ht="126" customHeight="1" spans="1:34">
      <c r="A40" s="26">
        <v>32</v>
      </c>
      <c r="B40" s="27" t="s">
        <v>241</v>
      </c>
      <c r="C40" s="28" t="s">
        <v>242</v>
      </c>
      <c r="D40" s="26" t="s">
        <v>75</v>
      </c>
      <c r="E40" s="26" t="s">
        <v>243</v>
      </c>
      <c r="F40" s="26" t="s">
        <v>244</v>
      </c>
      <c r="G40" s="41" t="s">
        <v>245</v>
      </c>
      <c r="H40" s="26"/>
      <c r="I40" s="26"/>
      <c r="J40" s="26">
        <v>1</v>
      </c>
      <c r="K40" s="26"/>
      <c r="L40" s="26"/>
      <c r="M40" s="26"/>
      <c r="N40" s="26"/>
      <c r="O40" s="26"/>
      <c r="P40" s="26">
        <v>1914</v>
      </c>
      <c r="Q40" s="26" t="s">
        <v>246</v>
      </c>
      <c r="R40" s="55" t="s">
        <v>247</v>
      </c>
      <c r="S40" s="55" t="s">
        <v>50</v>
      </c>
      <c r="T40" s="56">
        <f t="shared" si="10"/>
        <v>1182</v>
      </c>
      <c r="U40" s="57">
        <f t="shared" si="8"/>
        <v>1182</v>
      </c>
      <c r="V40" s="57"/>
      <c r="W40" s="57">
        <f t="shared" si="11"/>
        <v>1182</v>
      </c>
      <c r="X40" s="62">
        <v>1182</v>
      </c>
      <c r="Y40" s="62"/>
      <c r="Z40" s="62"/>
      <c r="AA40" s="62"/>
      <c r="AB40" s="57"/>
      <c r="AC40" s="68"/>
      <c r="AD40" s="68"/>
      <c r="AE40" s="68"/>
      <c r="AF40" s="68"/>
      <c r="AG40" s="26" t="s">
        <v>248</v>
      </c>
      <c r="AH40" s="26" t="s">
        <v>249</v>
      </c>
    </row>
    <row r="41" s="4" customFormat="1" ht="176" customHeight="1" spans="1:34">
      <c r="A41" s="26">
        <v>33</v>
      </c>
      <c r="B41" s="27" t="s">
        <v>250</v>
      </c>
      <c r="C41" s="28" t="s">
        <v>251</v>
      </c>
      <c r="D41" s="26" t="s">
        <v>75</v>
      </c>
      <c r="E41" s="26" t="s">
        <v>243</v>
      </c>
      <c r="F41" s="26" t="s">
        <v>252</v>
      </c>
      <c r="G41" s="41" t="s">
        <v>253</v>
      </c>
      <c r="H41" s="26"/>
      <c r="I41" s="26"/>
      <c r="J41" s="26">
        <v>1</v>
      </c>
      <c r="K41" s="26"/>
      <c r="L41" s="26"/>
      <c r="M41" s="26"/>
      <c r="N41" s="26"/>
      <c r="O41" s="26"/>
      <c r="P41" s="26">
        <v>837</v>
      </c>
      <c r="Q41" s="26" t="s">
        <v>246</v>
      </c>
      <c r="R41" s="55" t="s">
        <v>247</v>
      </c>
      <c r="S41" s="55" t="s">
        <v>50</v>
      </c>
      <c r="T41" s="56">
        <f t="shared" si="10"/>
        <v>398.95</v>
      </c>
      <c r="U41" s="57">
        <f t="shared" si="8"/>
        <v>398.95</v>
      </c>
      <c r="V41" s="57"/>
      <c r="W41" s="57">
        <f t="shared" si="11"/>
        <v>398.95</v>
      </c>
      <c r="X41" s="62">
        <v>398.95</v>
      </c>
      <c r="Y41" s="62"/>
      <c r="Z41" s="62"/>
      <c r="AA41" s="62"/>
      <c r="AB41" s="57"/>
      <c r="AC41" s="68"/>
      <c r="AD41" s="68"/>
      <c r="AE41" s="68"/>
      <c r="AF41" s="68"/>
      <c r="AG41" s="26" t="s">
        <v>248</v>
      </c>
      <c r="AH41" s="26" t="s">
        <v>249</v>
      </c>
    </row>
    <row r="42" s="4" customFormat="1" ht="132" customHeight="1" spans="1:34">
      <c r="A42" s="26">
        <v>34</v>
      </c>
      <c r="B42" s="27" t="s">
        <v>254</v>
      </c>
      <c r="C42" s="28" t="s">
        <v>255</v>
      </c>
      <c r="D42" s="26" t="s">
        <v>75</v>
      </c>
      <c r="E42" s="26" t="s">
        <v>243</v>
      </c>
      <c r="F42" s="26" t="s">
        <v>256</v>
      </c>
      <c r="G42" s="32" t="s">
        <v>257</v>
      </c>
      <c r="H42" s="26"/>
      <c r="I42" s="26"/>
      <c r="J42" s="26">
        <v>1</v>
      </c>
      <c r="K42" s="26"/>
      <c r="L42" s="26"/>
      <c r="M42" s="26"/>
      <c r="N42" s="26"/>
      <c r="O42" s="26"/>
      <c r="P42" s="26">
        <v>1316</v>
      </c>
      <c r="Q42" s="26" t="s">
        <v>246</v>
      </c>
      <c r="R42" s="55" t="s">
        <v>247</v>
      </c>
      <c r="S42" s="55" t="s">
        <v>50</v>
      </c>
      <c r="T42" s="56">
        <f t="shared" si="10"/>
        <v>1500</v>
      </c>
      <c r="U42" s="57">
        <f t="shared" si="8"/>
        <v>1500</v>
      </c>
      <c r="V42" s="57"/>
      <c r="W42" s="57">
        <f t="shared" si="11"/>
        <v>1500</v>
      </c>
      <c r="X42" s="62">
        <v>1500</v>
      </c>
      <c r="Y42" s="62"/>
      <c r="Z42" s="62"/>
      <c r="AA42" s="62"/>
      <c r="AB42" s="57"/>
      <c r="AC42" s="68"/>
      <c r="AD42" s="68"/>
      <c r="AE42" s="68"/>
      <c r="AF42" s="68"/>
      <c r="AG42" s="26" t="s">
        <v>248</v>
      </c>
      <c r="AH42" s="26" t="s">
        <v>249</v>
      </c>
    </row>
    <row r="43" s="4" customFormat="1" ht="141" spans="1:34">
      <c r="A43" s="26">
        <v>35</v>
      </c>
      <c r="B43" s="27" t="s">
        <v>258</v>
      </c>
      <c r="C43" s="26" t="s">
        <v>259</v>
      </c>
      <c r="D43" s="26" t="s">
        <v>75</v>
      </c>
      <c r="E43" s="26" t="s">
        <v>155</v>
      </c>
      <c r="F43" s="32" t="s">
        <v>260</v>
      </c>
      <c r="G43" s="41" t="s">
        <v>261</v>
      </c>
      <c r="H43" s="26"/>
      <c r="I43" s="26"/>
      <c r="J43" s="26">
        <v>1</v>
      </c>
      <c r="K43" s="26"/>
      <c r="L43" s="26"/>
      <c r="M43" s="26"/>
      <c r="N43" s="26"/>
      <c r="O43" s="26"/>
      <c r="P43" s="26">
        <v>2412</v>
      </c>
      <c r="Q43" s="28" t="s">
        <v>246</v>
      </c>
      <c r="R43" s="55" t="s">
        <v>247</v>
      </c>
      <c r="S43" s="55" t="s">
        <v>50</v>
      </c>
      <c r="T43" s="56">
        <f t="shared" si="10"/>
        <v>528</v>
      </c>
      <c r="U43" s="57">
        <f t="shared" si="8"/>
        <v>528</v>
      </c>
      <c r="V43" s="57"/>
      <c r="W43" s="57">
        <f t="shared" si="11"/>
        <v>528</v>
      </c>
      <c r="X43" s="63">
        <v>528</v>
      </c>
      <c r="Y43" s="62"/>
      <c r="Z43" s="62"/>
      <c r="AA43" s="62"/>
      <c r="AB43" s="57"/>
      <c r="AC43" s="68"/>
      <c r="AD43" s="68"/>
      <c r="AE43" s="68"/>
      <c r="AF43" s="68"/>
      <c r="AG43" s="33" t="s">
        <v>262</v>
      </c>
      <c r="AH43" s="26" t="s">
        <v>249</v>
      </c>
    </row>
    <row r="44" s="4" customFormat="1" ht="141" spans="1:34">
      <c r="A44" s="26">
        <v>36</v>
      </c>
      <c r="B44" s="27" t="s">
        <v>263</v>
      </c>
      <c r="C44" s="26" t="s">
        <v>264</v>
      </c>
      <c r="D44" s="26" t="s">
        <v>75</v>
      </c>
      <c r="E44" s="26" t="s">
        <v>155</v>
      </c>
      <c r="F44" s="32" t="s">
        <v>265</v>
      </c>
      <c r="G44" s="41" t="s">
        <v>266</v>
      </c>
      <c r="H44" s="26"/>
      <c r="I44" s="26"/>
      <c r="J44" s="26">
        <v>1</v>
      </c>
      <c r="K44" s="26"/>
      <c r="L44" s="26"/>
      <c r="M44" s="26"/>
      <c r="N44" s="26"/>
      <c r="O44" s="26"/>
      <c r="P44" s="26">
        <v>1038</v>
      </c>
      <c r="Q44" s="28" t="s">
        <v>246</v>
      </c>
      <c r="R44" s="55" t="s">
        <v>247</v>
      </c>
      <c r="S44" s="55" t="s">
        <v>50</v>
      </c>
      <c r="T44" s="56">
        <f t="shared" si="10"/>
        <v>550</v>
      </c>
      <c r="U44" s="57">
        <f t="shared" si="8"/>
        <v>550</v>
      </c>
      <c r="V44" s="57"/>
      <c r="W44" s="57">
        <f t="shared" si="11"/>
        <v>550</v>
      </c>
      <c r="X44" s="62">
        <v>550</v>
      </c>
      <c r="Y44" s="62"/>
      <c r="Z44" s="62"/>
      <c r="AA44" s="62"/>
      <c r="AB44" s="57"/>
      <c r="AC44" s="68"/>
      <c r="AD44" s="68"/>
      <c r="AE44" s="68"/>
      <c r="AF44" s="68"/>
      <c r="AG44" s="33" t="s">
        <v>262</v>
      </c>
      <c r="AH44" s="26" t="s">
        <v>249</v>
      </c>
    </row>
    <row r="45" s="4" customFormat="1" ht="120" customHeight="1" spans="1:34">
      <c r="A45" s="26">
        <v>37</v>
      </c>
      <c r="B45" s="27" t="s">
        <v>267</v>
      </c>
      <c r="C45" s="28" t="s">
        <v>268</v>
      </c>
      <c r="D45" s="26" t="s">
        <v>75</v>
      </c>
      <c r="E45" s="26" t="s">
        <v>155</v>
      </c>
      <c r="F45" s="26" t="s">
        <v>269</v>
      </c>
      <c r="G45" s="32" t="s">
        <v>270</v>
      </c>
      <c r="H45" s="26"/>
      <c r="I45" s="26"/>
      <c r="J45" s="26">
        <v>1</v>
      </c>
      <c r="K45" s="26"/>
      <c r="L45" s="26"/>
      <c r="M45" s="26"/>
      <c r="N45" s="26"/>
      <c r="O45" s="26"/>
      <c r="P45" s="26">
        <v>50</v>
      </c>
      <c r="Q45" s="26" t="s">
        <v>271</v>
      </c>
      <c r="R45" s="55" t="s">
        <v>272</v>
      </c>
      <c r="S45" s="55" t="s">
        <v>81</v>
      </c>
      <c r="T45" s="56">
        <f t="shared" si="10"/>
        <v>770</v>
      </c>
      <c r="U45" s="57">
        <f t="shared" si="8"/>
        <v>770</v>
      </c>
      <c r="V45" s="57"/>
      <c r="W45" s="57">
        <f t="shared" si="11"/>
        <v>770</v>
      </c>
      <c r="X45" s="62">
        <v>770</v>
      </c>
      <c r="Y45" s="62"/>
      <c r="Z45" s="62"/>
      <c r="AA45" s="62"/>
      <c r="AB45" s="57"/>
      <c r="AC45" s="68"/>
      <c r="AD45" s="68"/>
      <c r="AE45" s="68"/>
      <c r="AF45" s="68"/>
      <c r="AG45" s="26" t="s">
        <v>273</v>
      </c>
      <c r="AH45" s="26" t="s">
        <v>274</v>
      </c>
    </row>
    <row r="46" s="4" customFormat="1" ht="141" spans="1:34">
      <c r="A46" s="26">
        <v>38</v>
      </c>
      <c r="B46" s="27" t="s">
        <v>275</v>
      </c>
      <c r="C46" s="28" t="s">
        <v>276</v>
      </c>
      <c r="D46" s="26" t="s">
        <v>75</v>
      </c>
      <c r="E46" s="26" t="s">
        <v>277</v>
      </c>
      <c r="F46" s="26" t="s">
        <v>278</v>
      </c>
      <c r="G46" s="32" t="s">
        <v>279</v>
      </c>
      <c r="H46" s="26"/>
      <c r="I46" s="26"/>
      <c r="J46" s="26">
        <v>1</v>
      </c>
      <c r="K46" s="26"/>
      <c r="L46" s="26"/>
      <c r="M46" s="26"/>
      <c r="N46" s="26"/>
      <c r="O46" s="26"/>
      <c r="P46" s="26">
        <v>30</v>
      </c>
      <c r="Q46" s="26" t="s">
        <v>79</v>
      </c>
      <c r="R46" s="55" t="s">
        <v>80</v>
      </c>
      <c r="S46" s="55" t="s">
        <v>81</v>
      </c>
      <c r="T46" s="56">
        <f t="shared" si="10"/>
        <v>496</v>
      </c>
      <c r="U46" s="57">
        <f t="shared" si="8"/>
        <v>496</v>
      </c>
      <c r="V46" s="57"/>
      <c r="W46" s="57">
        <f t="shared" si="11"/>
        <v>496</v>
      </c>
      <c r="X46" s="62">
        <v>496</v>
      </c>
      <c r="Y46" s="62"/>
      <c r="Z46" s="62"/>
      <c r="AA46" s="62"/>
      <c r="AB46" s="57"/>
      <c r="AC46" s="68"/>
      <c r="AD46" s="68"/>
      <c r="AE46" s="68"/>
      <c r="AF46" s="68"/>
      <c r="AG46" s="33" t="s">
        <v>280</v>
      </c>
      <c r="AH46" s="26" t="s">
        <v>274</v>
      </c>
    </row>
    <row r="47" s="4" customFormat="1" ht="158.65" spans="1:34">
      <c r="A47" s="26">
        <v>39</v>
      </c>
      <c r="B47" s="27" t="s">
        <v>281</v>
      </c>
      <c r="C47" s="28" t="s">
        <v>282</v>
      </c>
      <c r="D47" s="26" t="s">
        <v>75</v>
      </c>
      <c r="E47" s="26" t="s">
        <v>277</v>
      </c>
      <c r="F47" s="26" t="s">
        <v>208</v>
      </c>
      <c r="G47" s="32" t="s">
        <v>283</v>
      </c>
      <c r="H47" s="26"/>
      <c r="I47" s="26"/>
      <c r="J47" s="26">
        <v>1</v>
      </c>
      <c r="K47" s="26"/>
      <c r="L47" s="26"/>
      <c r="M47" s="26"/>
      <c r="N47" s="26"/>
      <c r="O47" s="26"/>
      <c r="P47" s="26">
        <v>45</v>
      </c>
      <c r="Q47" s="26" t="s">
        <v>210</v>
      </c>
      <c r="R47" s="55" t="s">
        <v>235</v>
      </c>
      <c r="S47" s="55" t="s">
        <v>81</v>
      </c>
      <c r="T47" s="56">
        <f t="shared" si="10"/>
        <v>420</v>
      </c>
      <c r="U47" s="57">
        <f t="shared" si="8"/>
        <v>420</v>
      </c>
      <c r="V47" s="57"/>
      <c r="W47" s="57">
        <f t="shared" si="11"/>
        <v>420</v>
      </c>
      <c r="X47" s="62">
        <v>420</v>
      </c>
      <c r="Y47" s="62"/>
      <c r="Z47" s="62"/>
      <c r="AA47" s="62"/>
      <c r="AB47" s="57"/>
      <c r="AC47" s="68"/>
      <c r="AD47" s="68"/>
      <c r="AE47" s="68"/>
      <c r="AF47" s="68"/>
      <c r="AG47" s="33" t="s">
        <v>280</v>
      </c>
      <c r="AH47" s="26" t="s">
        <v>274</v>
      </c>
    </row>
    <row r="48" s="4" customFormat="1" ht="158.65" spans="1:34">
      <c r="A48" s="26">
        <v>40</v>
      </c>
      <c r="B48" s="27" t="s">
        <v>284</v>
      </c>
      <c r="C48" s="28" t="s">
        <v>285</v>
      </c>
      <c r="D48" s="26" t="s">
        <v>75</v>
      </c>
      <c r="E48" s="26" t="s">
        <v>108</v>
      </c>
      <c r="F48" s="26" t="s">
        <v>286</v>
      </c>
      <c r="G48" s="42" t="s">
        <v>287</v>
      </c>
      <c r="H48" s="26"/>
      <c r="I48" s="26"/>
      <c r="J48" s="26">
        <v>1</v>
      </c>
      <c r="K48" s="26"/>
      <c r="L48" s="26"/>
      <c r="M48" s="26"/>
      <c r="N48" s="26"/>
      <c r="O48" s="26"/>
      <c r="P48" s="26">
        <v>50</v>
      </c>
      <c r="Q48" s="26" t="s">
        <v>210</v>
      </c>
      <c r="R48" s="55" t="s">
        <v>235</v>
      </c>
      <c r="S48" s="55" t="s">
        <v>81</v>
      </c>
      <c r="T48" s="56">
        <f t="shared" si="10"/>
        <v>553</v>
      </c>
      <c r="U48" s="57">
        <f t="shared" si="8"/>
        <v>481</v>
      </c>
      <c r="V48" s="57"/>
      <c r="W48" s="57">
        <f t="shared" si="11"/>
        <v>481</v>
      </c>
      <c r="X48" s="62">
        <v>481</v>
      </c>
      <c r="Y48" s="62"/>
      <c r="Z48" s="62"/>
      <c r="AA48" s="62"/>
      <c r="AB48" s="57"/>
      <c r="AC48" s="68">
        <v>72</v>
      </c>
      <c r="AD48" s="68"/>
      <c r="AE48" s="68"/>
      <c r="AF48" s="68"/>
      <c r="AG48" s="33" t="s">
        <v>280</v>
      </c>
      <c r="AH48" s="26" t="s">
        <v>274</v>
      </c>
    </row>
    <row r="49" s="4" customFormat="1" ht="158.65" spans="1:34">
      <c r="A49" s="26">
        <v>41</v>
      </c>
      <c r="B49" s="27" t="s">
        <v>288</v>
      </c>
      <c r="C49" s="28" t="s">
        <v>289</v>
      </c>
      <c r="D49" s="26" t="s">
        <v>75</v>
      </c>
      <c r="E49" s="26" t="s">
        <v>108</v>
      </c>
      <c r="F49" s="26" t="s">
        <v>290</v>
      </c>
      <c r="G49" s="42" t="s">
        <v>291</v>
      </c>
      <c r="H49" s="26"/>
      <c r="I49" s="26"/>
      <c r="J49" s="26">
        <v>1</v>
      </c>
      <c r="K49" s="26"/>
      <c r="L49" s="26"/>
      <c r="M49" s="26"/>
      <c r="N49" s="26"/>
      <c r="O49" s="26"/>
      <c r="P49" s="26">
        <v>30</v>
      </c>
      <c r="Q49" s="26" t="s">
        <v>210</v>
      </c>
      <c r="R49" s="55" t="s">
        <v>235</v>
      </c>
      <c r="S49" s="55" t="s">
        <v>81</v>
      </c>
      <c r="T49" s="56">
        <f t="shared" si="10"/>
        <v>360</v>
      </c>
      <c r="U49" s="57">
        <f t="shared" si="8"/>
        <v>360</v>
      </c>
      <c r="V49" s="57"/>
      <c r="W49" s="57">
        <f t="shared" si="11"/>
        <v>360</v>
      </c>
      <c r="X49" s="62">
        <v>360</v>
      </c>
      <c r="Y49" s="62"/>
      <c r="Z49" s="62"/>
      <c r="AA49" s="62"/>
      <c r="AB49" s="57"/>
      <c r="AC49" s="68"/>
      <c r="AD49" s="68"/>
      <c r="AE49" s="68"/>
      <c r="AF49" s="68"/>
      <c r="AG49" s="33" t="s">
        <v>280</v>
      </c>
      <c r="AH49" s="26" t="s">
        <v>274</v>
      </c>
    </row>
    <row r="50" s="4" customFormat="1" ht="105.75" spans="1:34">
      <c r="A50" s="26">
        <v>42</v>
      </c>
      <c r="B50" s="27" t="s">
        <v>292</v>
      </c>
      <c r="C50" s="28" t="s">
        <v>293</v>
      </c>
      <c r="D50" s="26" t="s">
        <v>75</v>
      </c>
      <c r="E50" s="26" t="s">
        <v>155</v>
      </c>
      <c r="F50" s="26" t="s">
        <v>294</v>
      </c>
      <c r="G50" s="32" t="s">
        <v>295</v>
      </c>
      <c r="H50" s="26"/>
      <c r="I50" s="26"/>
      <c r="J50" s="26">
        <v>1</v>
      </c>
      <c r="K50" s="26"/>
      <c r="L50" s="26"/>
      <c r="M50" s="26"/>
      <c r="N50" s="26"/>
      <c r="O50" s="26"/>
      <c r="P50" s="26">
        <v>500</v>
      </c>
      <c r="Q50" s="26" t="s">
        <v>271</v>
      </c>
      <c r="R50" s="55" t="s">
        <v>272</v>
      </c>
      <c r="S50" s="55" t="s">
        <v>81</v>
      </c>
      <c r="T50" s="56">
        <f t="shared" si="10"/>
        <v>5200</v>
      </c>
      <c r="U50" s="57">
        <f t="shared" si="8"/>
        <v>5200</v>
      </c>
      <c r="V50" s="57"/>
      <c r="W50" s="57">
        <f t="shared" si="11"/>
        <v>5200</v>
      </c>
      <c r="X50" s="62"/>
      <c r="Y50" s="62"/>
      <c r="Z50" s="62"/>
      <c r="AA50" s="62">
        <v>5200</v>
      </c>
      <c r="AB50" s="57"/>
      <c r="AC50" s="68"/>
      <c r="AD50" s="68"/>
      <c r="AE50" s="68"/>
      <c r="AF50" s="68"/>
      <c r="AG50" s="26" t="s">
        <v>273</v>
      </c>
      <c r="AH50" s="26" t="s">
        <v>274</v>
      </c>
    </row>
    <row r="51" s="6" customFormat="1" ht="201" customHeight="1" spans="1:34">
      <c r="A51" s="26">
        <v>43</v>
      </c>
      <c r="B51" s="27" t="s">
        <v>296</v>
      </c>
      <c r="C51" s="28" t="s">
        <v>297</v>
      </c>
      <c r="D51" s="26" t="s">
        <v>75</v>
      </c>
      <c r="E51" s="26" t="s">
        <v>155</v>
      </c>
      <c r="F51" s="26" t="s">
        <v>298</v>
      </c>
      <c r="G51" s="32" t="s">
        <v>299</v>
      </c>
      <c r="H51" s="26"/>
      <c r="I51" s="26"/>
      <c r="J51" s="26">
        <v>1</v>
      </c>
      <c r="K51" s="26"/>
      <c r="L51" s="26"/>
      <c r="M51" s="26"/>
      <c r="N51" s="26"/>
      <c r="O51" s="26"/>
      <c r="P51" s="26">
        <v>200</v>
      </c>
      <c r="Q51" s="26" t="s">
        <v>300</v>
      </c>
      <c r="R51" s="55" t="s">
        <v>301</v>
      </c>
      <c r="S51" s="55" t="s">
        <v>50</v>
      </c>
      <c r="T51" s="56">
        <f t="shared" si="10"/>
        <v>800</v>
      </c>
      <c r="U51" s="57">
        <f t="shared" si="8"/>
        <v>800</v>
      </c>
      <c r="V51" s="57"/>
      <c r="W51" s="57">
        <f t="shared" si="11"/>
        <v>800</v>
      </c>
      <c r="X51" s="62">
        <v>800</v>
      </c>
      <c r="Y51" s="62"/>
      <c r="Z51" s="62"/>
      <c r="AA51" s="62"/>
      <c r="AB51" s="57"/>
      <c r="AC51" s="68"/>
      <c r="AD51" s="68"/>
      <c r="AE51" s="68"/>
      <c r="AF51" s="68"/>
      <c r="AG51" s="26" t="s">
        <v>302</v>
      </c>
      <c r="AH51" s="26" t="s">
        <v>303</v>
      </c>
    </row>
    <row r="52" s="7" customFormat="1" ht="105.75" spans="1:34">
      <c r="A52" s="26">
        <v>44</v>
      </c>
      <c r="B52" s="27" t="s">
        <v>304</v>
      </c>
      <c r="C52" s="28" t="s">
        <v>305</v>
      </c>
      <c r="D52" s="26" t="s">
        <v>75</v>
      </c>
      <c r="E52" s="26" t="s">
        <v>155</v>
      </c>
      <c r="F52" s="26" t="s">
        <v>306</v>
      </c>
      <c r="G52" s="32" t="s">
        <v>307</v>
      </c>
      <c r="H52" s="26"/>
      <c r="I52" s="26"/>
      <c r="J52" s="26">
        <v>1</v>
      </c>
      <c r="K52" s="26"/>
      <c r="L52" s="26"/>
      <c r="M52" s="26"/>
      <c r="N52" s="26"/>
      <c r="O52" s="26"/>
      <c r="P52" s="26">
        <v>280</v>
      </c>
      <c r="Q52" s="26" t="s">
        <v>300</v>
      </c>
      <c r="R52" s="55" t="s">
        <v>301</v>
      </c>
      <c r="S52" s="55" t="s">
        <v>50</v>
      </c>
      <c r="T52" s="56">
        <f t="shared" si="10"/>
        <v>900</v>
      </c>
      <c r="U52" s="57">
        <f t="shared" si="8"/>
        <v>900</v>
      </c>
      <c r="V52" s="57"/>
      <c r="W52" s="57">
        <f t="shared" si="11"/>
        <v>900</v>
      </c>
      <c r="X52" s="62"/>
      <c r="Y52" s="62"/>
      <c r="Z52" s="62">
        <v>900</v>
      </c>
      <c r="AA52" s="62"/>
      <c r="AB52" s="57"/>
      <c r="AC52" s="68"/>
      <c r="AD52" s="68"/>
      <c r="AE52" s="68"/>
      <c r="AF52" s="68"/>
      <c r="AG52" s="26" t="s">
        <v>302</v>
      </c>
      <c r="AH52" s="26" t="s">
        <v>303</v>
      </c>
    </row>
    <row r="53" s="7" customFormat="1" ht="105.75" spans="1:34">
      <c r="A53" s="26">
        <v>45</v>
      </c>
      <c r="B53" s="27" t="s">
        <v>308</v>
      </c>
      <c r="C53" s="28" t="s">
        <v>309</v>
      </c>
      <c r="D53" s="26" t="s">
        <v>75</v>
      </c>
      <c r="E53" s="26" t="s">
        <v>155</v>
      </c>
      <c r="F53" s="26" t="s">
        <v>109</v>
      </c>
      <c r="G53" s="32" t="s">
        <v>310</v>
      </c>
      <c r="H53" s="26"/>
      <c r="I53" s="26"/>
      <c r="J53" s="26">
        <v>1</v>
      </c>
      <c r="K53" s="26"/>
      <c r="L53" s="26"/>
      <c r="M53" s="26"/>
      <c r="N53" s="26"/>
      <c r="O53" s="26"/>
      <c r="P53" s="26">
        <v>300</v>
      </c>
      <c r="Q53" s="26" t="s">
        <v>300</v>
      </c>
      <c r="R53" s="55" t="s">
        <v>301</v>
      </c>
      <c r="S53" s="55" t="s">
        <v>50</v>
      </c>
      <c r="T53" s="56">
        <f t="shared" si="10"/>
        <v>450</v>
      </c>
      <c r="U53" s="57">
        <f t="shared" si="8"/>
        <v>400</v>
      </c>
      <c r="V53" s="57"/>
      <c r="W53" s="57">
        <f t="shared" si="11"/>
        <v>400</v>
      </c>
      <c r="X53" s="62"/>
      <c r="Y53" s="62"/>
      <c r="Z53" s="62"/>
      <c r="AA53" s="62">
        <v>400</v>
      </c>
      <c r="AB53" s="57"/>
      <c r="AC53" s="68">
        <v>50</v>
      </c>
      <c r="AD53" s="68"/>
      <c r="AE53" s="68"/>
      <c r="AF53" s="68"/>
      <c r="AG53" s="26" t="s">
        <v>302</v>
      </c>
      <c r="AH53" s="26" t="s">
        <v>303</v>
      </c>
    </row>
    <row r="54" s="7" customFormat="1" ht="123.4" spans="1:34">
      <c r="A54" s="26">
        <v>46</v>
      </c>
      <c r="B54" s="27" t="s">
        <v>311</v>
      </c>
      <c r="C54" s="28" t="s">
        <v>312</v>
      </c>
      <c r="D54" s="26" t="s">
        <v>75</v>
      </c>
      <c r="E54" s="26" t="s">
        <v>155</v>
      </c>
      <c r="F54" s="26" t="s">
        <v>313</v>
      </c>
      <c r="G54" s="32" t="s">
        <v>314</v>
      </c>
      <c r="H54" s="26"/>
      <c r="I54" s="26"/>
      <c r="J54" s="26">
        <v>1</v>
      </c>
      <c r="K54" s="26"/>
      <c r="L54" s="26"/>
      <c r="M54" s="26"/>
      <c r="N54" s="26"/>
      <c r="O54" s="26"/>
      <c r="P54" s="26">
        <v>800</v>
      </c>
      <c r="Q54" s="26" t="s">
        <v>300</v>
      </c>
      <c r="R54" s="55" t="s">
        <v>301</v>
      </c>
      <c r="S54" s="55" t="s">
        <v>50</v>
      </c>
      <c r="T54" s="56">
        <f t="shared" si="10"/>
        <v>3600</v>
      </c>
      <c r="U54" s="57">
        <f t="shared" si="8"/>
        <v>3600</v>
      </c>
      <c r="V54" s="57"/>
      <c r="W54" s="57">
        <f t="shared" si="11"/>
        <v>3600</v>
      </c>
      <c r="X54" s="62">
        <v>3600</v>
      </c>
      <c r="Y54" s="62"/>
      <c r="Z54" s="62"/>
      <c r="AA54" s="62"/>
      <c r="AB54" s="57"/>
      <c r="AC54" s="68"/>
      <c r="AD54" s="68"/>
      <c r="AE54" s="68"/>
      <c r="AF54" s="68"/>
      <c r="AG54" s="26" t="s">
        <v>302</v>
      </c>
      <c r="AH54" s="26" t="s">
        <v>303</v>
      </c>
    </row>
    <row r="55" s="1" customFormat="1" ht="105.75" spans="1:34">
      <c r="A55" s="26">
        <v>47</v>
      </c>
      <c r="B55" s="27" t="s">
        <v>315</v>
      </c>
      <c r="C55" s="28" t="s">
        <v>316</v>
      </c>
      <c r="D55" s="26" t="s">
        <v>75</v>
      </c>
      <c r="E55" s="37" t="s">
        <v>192</v>
      </c>
      <c r="F55" s="28" t="s">
        <v>317</v>
      </c>
      <c r="G55" s="28" t="s">
        <v>318</v>
      </c>
      <c r="H55" s="26"/>
      <c r="I55" s="26"/>
      <c r="J55" s="26">
        <v>1</v>
      </c>
      <c r="K55" s="26"/>
      <c r="L55" s="26"/>
      <c r="M55" s="26"/>
      <c r="N55" s="26"/>
      <c r="O55" s="26"/>
      <c r="P55" s="26">
        <v>14400</v>
      </c>
      <c r="Q55" s="26" t="s">
        <v>319</v>
      </c>
      <c r="R55" s="26" t="s">
        <v>320</v>
      </c>
      <c r="S55" s="55" t="s">
        <v>321</v>
      </c>
      <c r="T55" s="56">
        <v>1800</v>
      </c>
      <c r="U55" s="57">
        <f t="shared" si="8"/>
        <v>1400</v>
      </c>
      <c r="V55" s="62"/>
      <c r="W55" s="57">
        <f t="shared" si="11"/>
        <v>1400</v>
      </c>
      <c r="X55" s="62"/>
      <c r="Y55" s="62"/>
      <c r="Z55" s="62"/>
      <c r="AA55" s="33">
        <v>1400</v>
      </c>
      <c r="AB55" s="62"/>
      <c r="AC55" s="68">
        <v>400</v>
      </c>
      <c r="AD55" s="68"/>
      <c r="AE55" s="68"/>
      <c r="AF55" s="68"/>
      <c r="AG55" s="28" t="s">
        <v>322</v>
      </c>
      <c r="AH55" s="26" t="s">
        <v>323</v>
      </c>
    </row>
    <row r="56" s="1" customFormat="1" ht="110" customHeight="1" spans="1:34">
      <c r="A56" s="26">
        <v>48</v>
      </c>
      <c r="B56" s="27" t="s">
        <v>324</v>
      </c>
      <c r="C56" s="28" t="s">
        <v>325</v>
      </c>
      <c r="D56" s="26" t="s">
        <v>75</v>
      </c>
      <c r="E56" s="37" t="s">
        <v>192</v>
      </c>
      <c r="F56" s="26" t="s">
        <v>326</v>
      </c>
      <c r="G56" s="28" t="s">
        <v>327</v>
      </c>
      <c r="H56" s="26"/>
      <c r="I56" s="26"/>
      <c r="J56" s="26">
        <v>1</v>
      </c>
      <c r="K56" s="26"/>
      <c r="L56" s="26"/>
      <c r="M56" s="26"/>
      <c r="N56" s="26"/>
      <c r="O56" s="26"/>
      <c r="P56" s="26">
        <v>10000</v>
      </c>
      <c r="Q56" s="26" t="s">
        <v>271</v>
      </c>
      <c r="R56" s="55" t="s">
        <v>272</v>
      </c>
      <c r="S56" s="55" t="s">
        <v>50</v>
      </c>
      <c r="T56" s="56">
        <f t="shared" si="10"/>
        <v>2680.55</v>
      </c>
      <c r="U56" s="57">
        <v>1100</v>
      </c>
      <c r="V56" s="62"/>
      <c r="W56" s="57">
        <f t="shared" si="11"/>
        <v>1100</v>
      </c>
      <c r="X56" s="62"/>
      <c r="Y56" s="62"/>
      <c r="Z56" s="62"/>
      <c r="AA56" s="33">
        <v>1100</v>
      </c>
      <c r="AB56" s="62"/>
      <c r="AC56" s="68">
        <v>1580.55</v>
      </c>
      <c r="AD56" s="68"/>
      <c r="AE56" s="68"/>
      <c r="AF56" s="68"/>
      <c r="AG56" s="37" t="s">
        <v>328</v>
      </c>
      <c r="AH56" s="26" t="s">
        <v>329</v>
      </c>
    </row>
    <row r="57" s="1" customFormat="1" ht="132" customHeight="1" spans="1:34">
      <c r="A57" s="26">
        <v>49</v>
      </c>
      <c r="B57" s="27" t="s">
        <v>330</v>
      </c>
      <c r="C57" s="26" t="s">
        <v>331</v>
      </c>
      <c r="D57" s="26" t="s">
        <v>75</v>
      </c>
      <c r="E57" s="26" t="s">
        <v>219</v>
      </c>
      <c r="F57" s="28" t="s">
        <v>332</v>
      </c>
      <c r="G57" s="32" t="s">
        <v>333</v>
      </c>
      <c r="H57" s="26"/>
      <c r="I57" s="26"/>
      <c r="J57" s="26">
        <v>1</v>
      </c>
      <c r="K57" s="26"/>
      <c r="L57" s="26"/>
      <c r="M57" s="26"/>
      <c r="N57" s="26"/>
      <c r="O57" s="26"/>
      <c r="P57" s="26">
        <v>1804</v>
      </c>
      <c r="Q57" s="28" t="s">
        <v>246</v>
      </c>
      <c r="R57" s="55" t="s">
        <v>247</v>
      </c>
      <c r="S57" s="55" t="s">
        <v>50</v>
      </c>
      <c r="T57" s="56">
        <f t="shared" si="10"/>
        <v>2000</v>
      </c>
      <c r="U57" s="57">
        <f>V57+W57</f>
        <v>1600</v>
      </c>
      <c r="V57" s="57"/>
      <c r="W57" s="57">
        <f t="shared" si="11"/>
        <v>1600</v>
      </c>
      <c r="Y57" s="62"/>
      <c r="Z57" s="62"/>
      <c r="AA57" s="62">
        <v>1600</v>
      </c>
      <c r="AB57" s="57"/>
      <c r="AC57" s="68">
        <v>400</v>
      </c>
      <c r="AD57" s="68"/>
      <c r="AE57" s="68"/>
      <c r="AF57" s="68"/>
      <c r="AG57" s="33" t="s">
        <v>262</v>
      </c>
      <c r="AH57" s="26" t="s">
        <v>249</v>
      </c>
    </row>
    <row r="58" s="1" customFormat="1" ht="132" customHeight="1" spans="1:34">
      <c r="A58" s="26">
        <v>50</v>
      </c>
      <c r="B58" s="27" t="s">
        <v>334</v>
      </c>
      <c r="C58" s="28" t="s">
        <v>335</v>
      </c>
      <c r="D58" s="43" t="s">
        <v>75</v>
      </c>
      <c r="E58" s="26" t="s">
        <v>155</v>
      </c>
      <c r="F58" s="43" t="s">
        <v>336</v>
      </c>
      <c r="G58" s="43" t="s">
        <v>337</v>
      </c>
      <c r="H58" s="43"/>
      <c r="I58" s="43"/>
      <c r="J58" s="43">
        <v>1</v>
      </c>
      <c r="K58" s="43"/>
      <c r="L58" s="43"/>
      <c r="M58" s="43"/>
      <c r="N58" s="43"/>
      <c r="O58" s="43"/>
      <c r="P58" s="33">
        <v>45</v>
      </c>
      <c r="Q58" s="62" t="s">
        <v>271</v>
      </c>
      <c r="R58" s="26" t="s">
        <v>272</v>
      </c>
      <c r="S58" s="55" t="s">
        <v>50</v>
      </c>
      <c r="T58" s="56">
        <f t="shared" si="10"/>
        <v>461</v>
      </c>
      <c r="U58" s="57">
        <f>V58+W58</f>
        <v>461</v>
      </c>
      <c r="V58" s="57"/>
      <c r="W58" s="57">
        <f t="shared" si="11"/>
        <v>461</v>
      </c>
      <c r="X58" s="62">
        <v>461</v>
      </c>
      <c r="Y58" s="62"/>
      <c r="Z58" s="62"/>
      <c r="AA58" s="62"/>
      <c r="AB58" s="62"/>
      <c r="AC58" s="62"/>
      <c r="AD58" s="62"/>
      <c r="AE58" s="62"/>
      <c r="AF58" s="62"/>
      <c r="AG58" s="26" t="s">
        <v>338</v>
      </c>
      <c r="AH58" s="26" t="s">
        <v>274</v>
      </c>
    </row>
    <row r="59" s="1" customFormat="1" ht="105.75" spans="1:34">
      <c r="A59" s="26">
        <v>51</v>
      </c>
      <c r="B59" s="26" t="s">
        <v>339</v>
      </c>
      <c r="C59" s="26" t="s">
        <v>340</v>
      </c>
      <c r="D59" s="26" t="s">
        <v>341</v>
      </c>
      <c r="E59" s="26" t="s">
        <v>192</v>
      </c>
      <c r="F59" s="26" t="s">
        <v>342</v>
      </c>
      <c r="G59" s="32" t="s">
        <v>343</v>
      </c>
      <c r="H59" s="26"/>
      <c r="I59" s="26"/>
      <c r="J59" s="26">
        <v>1</v>
      </c>
      <c r="K59" s="26"/>
      <c r="L59" s="26"/>
      <c r="M59" s="26"/>
      <c r="N59" s="26"/>
      <c r="O59" s="26"/>
      <c r="P59" s="26">
        <v>80</v>
      </c>
      <c r="Q59" s="26" t="s">
        <v>271</v>
      </c>
      <c r="R59" s="62" t="s">
        <v>272</v>
      </c>
      <c r="S59" s="62" t="s">
        <v>50</v>
      </c>
      <c r="T59" s="62">
        <v>545</v>
      </c>
      <c r="U59" s="57">
        <v>535</v>
      </c>
      <c r="V59" s="57"/>
      <c r="W59" s="57">
        <v>535</v>
      </c>
      <c r="X59" s="57"/>
      <c r="Y59" s="57">
        <v>535</v>
      </c>
      <c r="Z59" s="57"/>
      <c r="AA59" s="57"/>
      <c r="AB59" s="57"/>
      <c r="AC59" s="57">
        <v>10</v>
      </c>
      <c r="AD59" s="57"/>
      <c r="AE59" s="62"/>
      <c r="AF59" s="62"/>
      <c r="AG59" s="73" t="s">
        <v>273</v>
      </c>
      <c r="AH59" s="73" t="s">
        <v>274</v>
      </c>
    </row>
    <row r="60" ht="264" spans="1:34">
      <c r="A60" s="26">
        <v>52</v>
      </c>
      <c r="B60" s="27" t="s">
        <v>344</v>
      </c>
      <c r="C60" s="26" t="s">
        <v>345</v>
      </c>
      <c r="D60" s="26" t="s">
        <v>75</v>
      </c>
      <c r="E60" s="26" t="s">
        <v>155</v>
      </c>
      <c r="F60" s="28" t="s">
        <v>332</v>
      </c>
      <c r="G60" s="26" t="s">
        <v>346</v>
      </c>
      <c r="H60" s="26"/>
      <c r="I60" s="26"/>
      <c r="J60" s="26"/>
      <c r="K60" s="26"/>
      <c r="L60" s="26"/>
      <c r="M60" s="26">
        <v>1</v>
      </c>
      <c r="N60" s="26"/>
      <c r="O60" s="26"/>
      <c r="P60" s="26">
        <v>10</v>
      </c>
      <c r="Q60" s="28" t="s">
        <v>347</v>
      </c>
      <c r="R60" s="28" t="s">
        <v>348</v>
      </c>
      <c r="S60" s="55" t="s">
        <v>321</v>
      </c>
      <c r="T60" s="56">
        <f>U60+AC60+AD60</f>
        <v>390</v>
      </c>
      <c r="U60" s="57">
        <f>V60+W60</f>
        <v>390</v>
      </c>
      <c r="V60" s="62"/>
      <c r="W60" s="57">
        <f>X60+Y60+Z60+AA60+AB60</f>
        <v>390</v>
      </c>
      <c r="X60" s="62">
        <v>390</v>
      </c>
      <c r="Y60" s="62"/>
      <c r="Z60" s="62"/>
      <c r="AA60" s="62"/>
      <c r="AB60" s="62"/>
      <c r="AC60" s="68"/>
      <c r="AD60" s="68"/>
      <c r="AE60" s="68"/>
      <c r="AF60" s="68"/>
      <c r="AG60" s="26" t="s">
        <v>349</v>
      </c>
      <c r="AH60" s="26" t="s">
        <v>350</v>
      </c>
    </row>
    <row r="61" ht="166" customHeight="1" spans="1:34">
      <c r="A61" s="26">
        <v>53</v>
      </c>
      <c r="B61" s="27" t="s">
        <v>351</v>
      </c>
      <c r="C61" s="28" t="s">
        <v>352</v>
      </c>
      <c r="D61" s="26" t="s">
        <v>75</v>
      </c>
      <c r="E61" s="26" t="s">
        <v>202</v>
      </c>
      <c r="F61" s="26" t="s">
        <v>353</v>
      </c>
      <c r="G61" s="29" t="s">
        <v>354</v>
      </c>
      <c r="H61" s="26"/>
      <c r="I61" s="26"/>
      <c r="J61" s="26">
        <v>1</v>
      </c>
      <c r="K61" s="26"/>
      <c r="L61" s="26"/>
      <c r="M61" s="26"/>
      <c r="N61" s="26"/>
      <c r="O61" s="26"/>
      <c r="P61" s="26">
        <v>5</v>
      </c>
      <c r="Q61" s="28" t="s">
        <v>210</v>
      </c>
      <c r="R61" s="55" t="s">
        <v>235</v>
      </c>
      <c r="S61" s="55" t="s">
        <v>81</v>
      </c>
      <c r="T61" s="56">
        <f>U61+AC61+AD61</f>
        <v>608.28</v>
      </c>
      <c r="U61" s="57">
        <f>V61+W61</f>
        <v>608.28</v>
      </c>
      <c r="V61" s="57"/>
      <c r="W61" s="57">
        <f>X61+Y61+Z61+AA61+AB61</f>
        <v>608.28</v>
      </c>
      <c r="X61" s="62">
        <v>608.28</v>
      </c>
      <c r="Y61" s="62"/>
      <c r="Z61" s="62"/>
      <c r="AA61" s="62"/>
      <c r="AB61" s="62"/>
      <c r="AC61" s="62"/>
      <c r="AD61" s="62"/>
      <c r="AE61" s="62"/>
      <c r="AF61" s="62"/>
      <c r="AG61" s="28" t="s">
        <v>355</v>
      </c>
      <c r="AH61" s="28" t="s">
        <v>356</v>
      </c>
    </row>
    <row r="62" ht="166" customHeight="1" spans="1:34">
      <c r="A62" s="26">
        <v>54</v>
      </c>
      <c r="B62" s="27" t="s">
        <v>357</v>
      </c>
      <c r="C62" s="28" t="s">
        <v>358</v>
      </c>
      <c r="D62" s="26" t="s">
        <v>75</v>
      </c>
      <c r="E62" s="26" t="s">
        <v>155</v>
      </c>
      <c r="F62" s="26" t="s">
        <v>164</v>
      </c>
      <c r="G62" s="32" t="s">
        <v>359</v>
      </c>
      <c r="H62" s="26"/>
      <c r="I62" s="26"/>
      <c r="J62" s="26"/>
      <c r="K62" s="26"/>
      <c r="L62" s="26">
        <v>1</v>
      </c>
      <c r="M62" s="26"/>
      <c r="N62" s="26"/>
      <c r="O62" s="26"/>
      <c r="P62" s="26">
        <v>5800</v>
      </c>
      <c r="Q62" s="26" t="s">
        <v>360</v>
      </c>
      <c r="R62" s="55" t="s">
        <v>361</v>
      </c>
      <c r="S62" s="55" t="s">
        <v>321</v>
      </c>
      <c r="T62" s="56">
        <f t="shared" ref="T62:T67" si="12">U62+AC62+AD62</f>
        <v>1740</v>
      </c>
      <c r="U62" s="57">
        <f t="shared" ref="U62:U79" si="13">V62+W62</f>
        <v>1740</v>
      </c>
      <c r="V62" s="57"/>
      <c r="W62" s="57">
        <f t="shared" ref="W62:W79" si="14">X62+Y62+Z62+AA62+AB62</f>
        <v>1740</v>
      </c>
      <c r="X62" s="62">
        <v>0</v>
      </c>
      <c r="Y62" s="62">
        <v>1740</v>
      </c>
      <c r="Z62" s="62"/>
      <c r="AA62" s="62"/>
      <c r="AB62" s="57"/>
      <c r="AC62" s="68"/>
      <c r="AD62" s="68"/>
      <c r="AE62" s="68"/>
      <c r="AF62" s="68"/>
      <c r="AG62" s="26" t="s">
        <v>362</v>
      </c>
      <c r="AH62" s="28" t="s">
        <v>363</v>
      </c>
    </row>
    <row r="63" ht="123.4" spans="1:34">
      <c r="A63" s="26">
        <v>55</v>
      </c>
      <c r="B63" s="27" t="s">
        <v>364</v>
      </c>
      <c r="C63" s="28" t="s">
        <v>365</v>
      </c>
      <c r="D63" s="26" t="s">
        <v>75</v>
      </c>
      <c r="E63" s="26" t="s">
        <v>202</v>
      </c>
      <c r="F63" s="26" t="s">
        <v>366</v>
      </c>
      <c r="G63" s="32" t="s">
        <v>367</v>
      </c>
      <c r="H63" s="26"/>
      <c r="I63" s="26">
        <v>1</v>
      </c>
      <c r="J63" s="26"/>
      <c r="K63" s="26"/>
      <c r="L63" s="26"/>
      <c r="M63" s="26"/>
      <c r="N63" s="26"/>
      <c r="O63" s="26"/>
      <c r="P63" s="26">
        <v>950</v>
      </c>
      <c r="Q63" s="26" t="s">
        <v>300</v>
      </c>
      <c r="R63" s="55" t="s">
        <v>301</v>
      </c>
      <c r="S63" s="55" t="s">
        <v>50</v>
      </c>
      <c r="T63" s="56">
        <f t="shared" si="12"/>
        <v>1140</v>
      </c>
      <c r="U63" s="57">
        <f t="shared" si="13"/>
        <v>1140</v>
      </c>
      <c r="V63" s="57"/>
      <c r="W63" s="57">
        <f t="shared" si="14"/>
        <v>1140</v>
      </c>
      <c r="X63" s="62"/>
      <c r="Y63" s="62">
        <v>1140</v>
      </c>
      <c r="Z63" s="62"/>
      <c r="AA63" s="62"/>
      <c r="AB63" s="57"/>
      <c r="AC63" s="68"/>
      <c r="AD63" s="68"/>
      <c r="AE63" s="68"/>
      <c r="AF63" s="68"/>
      <c r="AG63" s="26" t="s">
        <v>368</v>
      </c>
      <c r="AH63" s="26" t="s">
        <v>369</v>
      </c>
    </row>
    <row r="64" s="1" customFormat="1" ht="96" customHeight="1" spans="1:34">
      <c r="A64" s="26">
        <v>56</v>
      </c>
      <c r="B64" s="27" t="s">
        <v>370</v>
      </c>
      <c r="C64" s="28" t="s">
        <v>371</v>
      </c>
      <c r="D64" s="26" t="s">
        <v>75</v>
      </c>
      <c r="E64" s="26" t="s">
        <v>155</v>
      </c>
      <c r="F64" s="26" t="s">
        <v>353</v>
      </c>
      <c r="G64" s="32" t="s">
        <v>372</v>
      </c>
      <c r="H64" s="26"/>
      <c r="I64" s="26"/>
      <c r="J64" s="26"/>
      <c r="K64" s="26"/>
      <c r="L64" s="26"/>
      <c r="M64" s="26"/>
      <c r="N64" s="26">
        <v>1</v>
      </c>
      <c r="O64" s="26"/>
      <c r="P64" s="26">
        <v>0</v>
      </c>
      <c r="Q64" s="26" t="s">
        <v>166</v>
      </c>
      <c r="R64" s="55" t="s">
        <v>167</v>
      </c>
      <c r="S64" s="55" t="s">
        <v>81</v>
      </c>
      <c r="T64" s="56">
        <f t="shared" si="12"/>
        <v>583</v>
      </c>
      <c r="U64" s="57">
        <f t="shared" si="13"/>
        <v>583</v>
      </c>
      <c r="V64" s="57"/>
      <c r="W64" s="57">
        <f t="shared" si="14"/>
        <v>583</v>
      </c>
      <c r="X64" s="62">
        <v>583</v>
      </c>
      <c r="Y64" s="62"/>
      <c r="Z64" s="62"/>
      <c r="AA64" s="62"/>
      <c r="AB64" s="57"/>
      <c r="AC64" s="68"/>
      <c r="AD64" s="68"/>
      <c r="AE64" s="68"/>
      <c r="AF64" s="68"/>
      <c r="AG64" s="26" t="s">
        <v>373</v>
      </c>
      <c r="AH64" s="26" t="s">
        <v>374</v>
      </c>
    </row>
    <row r="65" s="1" customFormat="1" ht="132" customHeight="1" spans="1:34">
      <c r="A65" s="26">
        <v>57</v>
      </c>
      <c r="B65" s="27" t="s">
        <v>375</v>
      </c>
      <c r="C65" s="28" t="s">
        <v>376</v>
      </c>
      <c r="D65" s="26" t="s">
        <v>75</v>
      </c>
      <c r="E65" s="26" t="s">
        <v>377</v>
      </c>
      <c r="F65" s="26" t="s">
        <v>378</v>
      </c>
      <c r="G65" s="32" t="s">
        <v>379</v>
      </c>
      <c r="H65" s="26"/>
      <c r="I65" s="26"/>
      <c r="J65" s="26"/>
      <c r="K65" s="26">
        <v>1</v>
      </c>
      <c r="L65" s="26"/>
      <c r="M65" s="26"/>
      <c r="N65" s="26"/>
      <c r="O65" s="26"/>
      <c r="P65" s="26">
        <v>331</v>
      </c>
      <c r="Q65" s="26" t="s">
        <v>380</v>
      </c>
      <c r="R65" s="55" t="s">
        <v>381</v>
      </c>
      <c r="S65" s="55" t="s">
        <v>176</v>
      </c>
      <c r="T65" s="56">
        <f t="shared" si="12"/>
        <v>300</v>
      </c>
      <c r="U65" s="57">
        <f t="shared" si="13"/>
        <v>300</v>
      </c>
      <c r="V65" s="57"/>
      <c r="W65" s="57">
        <f t="shared" si="14"/>
        <v>300</v>
      </c>
      <c r="X65" s="62">
        <v>300</v>
      </c>
      <c r="Y65" s="68"/>
      <c r="Z65" s="68"/>
      <c r="AA65" s="26"/>
      <c r="AB65" s="26"/>
      <c r="AC65" s="26"/>
      <c r="AD65" s="26"/>
      <c r="AE65" s="26"/>
      <c r="AF65" s="26"/>
      <c r="AG65" s="26" t="s">
        <v>382</v>
      </c>
      <c r="AH65" s="26" t="s">
        <v>382</v>
      </c>
    </row>
    <row r="66" s="1" customFormat="1" ht="105.75" spans="1:34">
      <c r="A66" s="26">
        <v>58</v>
      </c>
      <c r="B66" s="27" t="s">
        <v>383</v>
      </c>
      <c r="C66" s="28" t="s">
        <v>384</v>
      </c>
      <c r="D66" s="26" t="s">
        <v>75</v>
      </c>
      <c r="E66" s="26" t="s">
        <v>155</v>
      </c>
      <c r="F66" s="28" t="s">
        <v>332</v>
      </c>
      <c r="G66" s="32" t="s">
        <v>385</v>
      </c>
      <c r="H66" s="26"/>
      <c r="I66" s="26"/>
      <c r="J66" s="26">
        <v>1</v>
      </c>
      <c r="K66" s="26"/>
      <c r="L66" s="26"/>
      <c r="M66" s="26"/>
      <c r="N66" s="26"/>
      <c r="O66" s="26"/>
      <c r="P66" s="26">
        <v>1804</v>
      </c>
      <c r="Q66" s="26" t="s">
        <v>300</v>
      </c>
      <c r="R66" s="69"/>
      <c r="S66" s="69"/>
      <c r="T66" s="56">
        <f t="shared" si="12"/>
        <v>340</v>
      </c>
      <c r="U66" s="57">
        <f t="shared" si="13"/>
        <v>340</v>
      </c>
      <c r="V66" s="57"/>
      <c r="W66" s="57">
        <f t="shared" si="14"/>
        <v>340</v>
      </c>
      <c r="X66" s="62"/>
      <c r="Y66" s="62"/>
      <c r="Z66" s="62">
        <v>340</v>
      </c>
      <c r="AA66" s="62"/>
      <c r="AB66" s="69"/>
      <c r="AC66" s="68"/>
      <c r="AD66" s="69"/>
      <c r="AE66" s="69"/>
      <c r="AF66" s="69"/>
      <c r="AG66" s="26" t="s">
        <v>302</v>
      </c>
      <c r="AH66" s="26" t="s">
        <v>303</v>
      </c>
    </row>
    <row r="67" ht="141" spans="1:34">
      <c r="A67" s="26">
        <v>59</v>
      </c>
      <c r="B67" s="27" t="s">
        <v>386</v>
      </c>
      <c r="C67" s="28" t="s">
        <v>387</v>
      </c>
      <c r="D67" s="26" t="s">
        <v>75</v>
      </c>
      <c r="E67" s="26" t="s">
        <v>155</v>
      </c>
      <c r="F67" s="28" t="s">
        <v>66</v>
      </c>
      <c r="G67" s="29" t="s">
        <v>388</v>
      </c>
      <c r="H67" s="26">
        <v>1</v>
      </c>
      <c r="I67" s="26"/>
      <c r="J67" s="26"/>
      <c r="K67" s="26"/>
      <c r="L67" s="26"/>
      <c r="M67" s="26"/>
      <c r="N67" s="26"/>
      <c r="O67" s="26"/>
      <c r="P67" s="26">
        <v>50</v>
      </c>
      <c r="Q67" s="28" t="s">
        <v>79</v>
      </c>
      <c r="R67" s="55" t="s">
        <v>69</v>
      </c>
      <c r="S67" s="55" t="s">
        <v>70</v>
      </c>
      <c r="T67" s="56">
        <f t="shared" si="12"/>
        <v>2950</v>
      </c>
      <c r="U67" s="57">
        <f t="shared" si="13"/>
        <v>2950</v>
      </c>
      <c r="V67" s="57"/>
      <c r="W67" s="57">
        <f t="shared" si="14"/>
        <v>2950</v>
      </c>
      <c r="X67" s="62">
        <v>2950</v>
      </c>
      <c r="Y67" s="62"/>
      <c r="Z67" s="62"/>
      <c r="AA67" s="62"/>
      <c r="AB67" s="69"/>
      <c r="AC67" s="68"/>
      <c r="AD67" s="69"/>
      <c r="AE67" s="69"/>
      <c r="AF67" s="69"/>
      <c r="AG67" s="26" t="s">
        <v>216</v>
      </c>
      <c r="AH67" s="28" t="s">
        <v>72</v>
      </c>
    </row>
    <row r="68" s="5" customFormat="1" ht="193.9" spans="1:34">
      <c r="A68" s="26">
        <v>60</v>
      </c>
      <c r="B68" s="26" t="s">
        <v>389</v>
      </c>
      <c r="C68" s="26" t="s">
        <v>390</v>
      </c>
      <c r="D68" s="26" t="s">
        <v>75</v>
      </c>
      <c r="E68" s="26" t="s">
        <v>391</v>
      </c>
      <c r="F68" s="26" t="s">
        <v>226</v>
      </c>
      <c r="G68" s="32" t="s">
        <v>392</v>
      </c>
      <c r="H68" s="26">
        <v>1</v>
      </c>
      <c r="I68" s="26"/>
      <c r="J68" s="26"/>
      <c r="K68" s="26"/>
      <c r="L68" s="26"/>
      <c r="M68" s="26"/>
      <c r="N68" s="26"/>
      <c r="O68" s="26"/>
      <c r="P68" s="26">
        <v>10</v>
      </c>
      <c r="Q68" s="26" t="s">
        <v>228</v>
      </c>
      <c r="R68" s="62" t="s">
        <v>80</v>
      </c>
      <c r="S68" s="62" t="s">
        <v>229</v>
      </c>
      <c r="T68" s="62">
        <v>260</v>
      </c>
      <c r="U68" s="57">
        <f t="shared" si="13"/>
        <v>260</v>
      </c>
      <c r="V68" s="57"/>
      <c r="W68" s="57">
        <f t="shared" si="14"/>
        <v>260</v>
      </c>
      <c r="X68" s="57"/>
      <c r="Y68" s="57">
        <v>260</v>
      </c>
      <c r="Z68" s="57"/>
      <c r="AA68" s="57"/>
      <c r="AB68" s="57"/>
      <c r="AC68" s="57"/>
      <c r="AD68" s="57"/>
      <c r="AE68" s="62"/>
      <c r="AF68" s="62"/>
      <c r="AG68" s="73" t="s">
        <v>230</v>
      </c>
      <c r="AH68" s="73" t="s">
        <v>72</v>
      </c>
    </row>
    <row r="69" s="5" customFormat="1" ht="123.4" spans="1:34">
      <c r="A69" s="26">
        <v>61</v>
      </c>
      <c r="B69" s="27" t="s">
        <v>393</v>
      </c>
      <c r="C69" s="28" t="s">
        <v>394</v>
      </c>
      <c r="D69" s="33" t="s">
        <v>75</v>
      </c>
      <c r="E69" s="33" t="s">
        <v>108</v>
      </c>
      <c r="F69" s="33" t="s">
        <v>395</v>
      </c>
      <c r="G69" s="34" t="s">
        <v>396</v>
      </c>
      <c r="H69" s="33">
        <v>1</v>
      </c>
      <c r="I69" s="33"/>
      <c r="J69" s="33"/>
      <c r="K69" s="33"/>
      <c r="L69" s="33"/>
      <c r="M69" s="33"/>
      <c r="N69" s="33"/>
      <c r="O69" s="33"/>
      <c r="P69" s="33">
        <v>1000</v>
      </c>
      <c r="Q69" s="26" t="s">
        <v>397</v>
      </c>
      <c r="R69" s="69"/>
      <c r="S69" s="69"/>
      <c r="T69" s="56">
        <f t="shared" ref="T69:T79" si="15">U69+AC69+AD69</f>
        <v>200</v>
      </c>
      <c r="U69" s="57">
        <f t="shared" si="13"/>
        <v>200</v>
      </c>
      <c r="V69" s="57"/>
      <c r="W69" s="57">
        <f t="shared" si="14"/>
        <v>200</v>
      </c>
      <c r="X69" s="62">
        <v>200</v>
      </c>
      <c r="Y69" s="62"/>
      <c r="Z69" s="62"/>
      <c r="AA69" s="62"/>
      <c r="AB69" s="69"/>
      <c r="AC69" s="68"/>
      <c r="AD69" s="69"/>
      <c r="AE69" s="69"/>
      <c r="AF69" s="69"/>
      <c r="AG69" s="26" t="s">
        <v>114</v>
      </c>
      <c r="AH69" s="28" t="s">
        <v>115</v>
      </c>
    </row>
    <row r="70" s="5" customFormat="1" ht="132" customHeight="1" spans="1:34">
      <c r="A70" s="26">
        <v>62</v>
      </c>
      <c r="B70" s="27" t="s">
        <v>398</v>
      </c>
      <c r="C70" s="28" t="s">
        <v>399</v>
      </c>
      <c r="D70" s="26" t="s">
        <v>75</v>
      </c>
      <c r="E70" s="26" t="s">
        <v>155</v>
      </c>
      <c r="F70" s="28" t="s">
        <v>400</v>
      </c>
      <c r="G70" s="29" t="s">
        <v>401</v>
      </c>
      <c r="H70" s="26"/>
      <c r="I70" s="26"/>
      <c r="J70" s="26">
        <v>1</v>
      </c>
      <c r="K70" s="26"/>
      <c r="L70" s="26"/>
      <c r="M70" s="26"/>
      <c r="N70" s="26"/>
      <c r="O70" s="26"/>
      <c r="P70" s="26">
        <v>500</v>
      </c>
      <c r="Q70" s="28" t="s">
        <v>246</v>
      </c>
      <c r="R70" s="69"/>
      <c r="S70" s="69"/>
      <c r="T70" s="56">
        <f t="shared" si="15"/>
        <v>4589.01</v>
      </c>
      <c r="U70" s="57">
        <f t="shared" si="13"/>
        <v>4589.01</v>
      </c>
      <c r="V70" s="57"/>
      <c r="W70" s="57">
        <f t="shared" si="14"/>
        <v>4589.01</v>
      </c>
      <c r="X70" s="62">
        <v>4589.01</v>
      </c>
      <c r="Y70" s="62"/>
      <c r="Z70" s="62"/>
      <c r="AA70" s="62"/>
      <c r="AB70" s="69"/>
      <c r="AC70" s="68"/>
      <c r="AD70" s="69"/>
      <c r="AE70" s="69"/>
      <c r="AF70" s="69"/>
      <c r="AG70" s="26" t="s">
        <v>262</v>
      </c>
      <c r="AH70" s="26" t="s">
        <v>249</v>
      </c>
    </row>
    <row r="71" s="5" customFormat="1" ht="132" customHeight="1" spans="1:34">
      <c r="A71" s="26">
        <v>63</v>
      </c>
      <c r="B71" s="27" t="s">
        <v>402</v>
      </c>
      <c r="C71" s="28" t="s">
        <v>403</v>
      </c>
      <c r="D71" s="26" t="s">
        <v>75</v>
      </c>
      <c r="E71" s="37" t="s">
        <v>192</v>
      </c>
      <c r="F71" s="28" t="s">
        <v>404</v>
      </c>
      <c r="G71" s="28" t="s">
        <v>405</v>
      </c>
      <c r="H71" s="74"/>
      <c r="I71" s="74"/>
      <c r="J71" s="74">
        <v>1</v>
      </c>
      <c r="K71" s="74"/>
      <c r="L71" s="74"/>
      <c r="M71" s="74"/>
      <c r="N71" s="74"/>
      <c r="O71" s="74"/>
      <c r="P71" s="74">
        <v>1000</v>
      </c>
      <c r="Q71" s="26" t="s">
        <v>319</v>
      </c>
      <c r="R71" s="75" t="s">
        <v>320</v>
      </c>
      <c r="S71" s="55" t="s">
        <v>321</v>
      </c>
      <c r="T71" s="56">
        <f t="shared" si="15"/>
        <v>2500</v>
      </c>
      <c r="U71" s="57">
        <f t="shared" si="13"/>
        <v>2500</v>
      </c>
      <c r="V71" s="57"/>
      <c r="W71" s="57">
        <f t="shared" si="14"/>
        <v>2500</v>
      </c>
      <c r="X71" s="78"/>
      <c r="Y71" s="78"/>
      <c r="Z71" s="78"/>
      <c r="AA71" s="33">
        <v>2500</v>
      </c>
      <c r="AB71" s="69"/>
      <c r="AC71" s="68"/>
      <c r="AD71" s="69"/>
      <c r="AE71" s="69"/>
      <c r="AF71" s="69"/>
      <c r="AG71" s="28" t="s">
        <v>322</v>
      </c>
      <c r="AH71" s="26" t="s">
        <v>323</v>
      </c>
    </row>
    <row r="72" s="5" customFormat="1" ht="264" spans="1:34">
      <c r="A72" s="26">
        <v>64</v>
      </c>
      <c r="B72" s="27" t="s">
        <v>406</v>
      </c>
      <c r="C72" s="26" t="s">
        <v>407</v>
      </c>
      <c r="D72" s="26" t="s">
        <v>75</v>
      </c>
      <c r="E72" s="26" t="s">
        <v>155</v>
      </c>
      <c r="F72" s="28" t="s">
        <v>332</v>
      </c>
      <c r="G72" s="32" t="s">
        <v>408</v>
      </c>
      <c r="H72" s="74"/>
      <c r="I72" s="74"/>
      <c r="J72" s="26"/>
      <c r="K72" s="74"/>
      <c r="L72" s="74"/>
      <c r="M72" s="26">
        <v>1</v>
      </c>
      <c r="N72" s="74"/>
      <c r="O72" s="74"/>
      <c r="P72" s="74">
        <v>800</v>
      </c>
      <c r="Q72" s="28" t="s">
        <v>347</v>
      </c>
      <c r="R72" s="28" t="s">
        <v>348</v>
      </c>
      <c r="S72" s="55" t="s">
        <v>321</v>
      </c>
      <c r="T72" s="56">
        <f t="shared" si="15"/>
        <v>600</v>
      </c>
      <c r="U72" s="57">
        <f t="shared" si="13"/>
        <v>600</v>
      </c>
      <c r="V72" s="57"/>
      <c r="W72" s="57">
        <f t="shared" si="14"/>
        <v>600</v>
      </c>
      <c r="X72" s="78">
        <v>600</v>
      </c>
      <c r="Y72" s="78"/>
      <c r="Z72" s="78"/>
      <c r="AA72" s="78"/>
      <c r="AB72" s="69"/>
      <c r="AC72" s="68"/>
      <c r="AD72" s="69"/>
      <c r="AE72" s="69"/>
      <c r="AF72" s="69"/>
      <c r="AG72" s="26" t="s">
        <v>409</v>
      </c>
      <c r="AH72" s="26" t="s">
        <v>410</v>
      </c>
    </row>
    <row r="73" s="5" customFormat="1" ht="141" spans="1:34">
      <c r="A73" s="26">
        <v>65</v>
      </c>
      <c r="B73" s="27" t="s">
        <v>411</v>
      </c>
      <c r="C73" s="28" t="s">
        <v>412</v>
      </c>
      <c r="D73" s="26" t="s">
        <v>75</v>
      </c>
      <c r="E73" s="26" t="s">
        <v>76</v>
      </c>
      <c r="F73" s="28" t="s">
        <v>164</v>
      </c>
      <c r="G73" s="29" t="s">
        <v>413</v>
      </c>
      <c r="H73" s="26"/>
      <c r="I73" s="26"/>
      <c r="J73" s="26">
        <v>1</v>
      </c>
      <c r="K73" s="26"/>
      <c r="L73" s="26"/>
      <c r="M73" s="26"/>
      <c r="N73" s="26"/>
      <c r="O73" s="26"/>
      <c r="P73" s="26">
        <v>1000</v>
      </c>
      <c r="Q73" s="28" t="s">
        <v>79</v>
      </c>
      <c r="R73" s="69"/>
      <c r="S73" s="69"/>
      <c r="T73" s="56">
        <f t="shared" si="15"/>
        <v>3500</v>
      </c>
      <c r="U73" s="57">
        <f t="shared" si="13"/>
        <v>3500</v>
      </c>
      <c r="V73" s="57"/>
      <c r="W73" s="57">
        <f t="shared" si="14"/>
        <v>3500</v>
      </c>
      <c r="X73" s="62"/>
      <c r="Y73" s="62"/>
      <c r="Z73" s="62">
        <v>3500</v>
      </c>
      <c r="AA73" s="62"/>
      <c r="AB73" s="69"/>
      <c r="AC73" s="62"/>
      <c r="AD73" s="69"/>
      <c r="AE73" s="69"/>
      <c r="AF73" s="69"/>
      <c r="AG73" s="26" t="s">
        <v>262</v>
      </c>
      <c r="AH73" s="80" t="s">
        <v>52</v>
      </c>
    </row>
    <row r="74" s="5" customFormat="1" ht="141" spans="1:34">
      <c r="A74" s="26">
        <v>66</v>
      </c>
      <c r="B74" s="27" t="s">
        <v>414</v>
      </c>
      <c r="C74" s="28" t="s">
        <v>415</v>
      </c>
      <c r="D74" s="26" t="s">
        <v>75</v>
      </c>
      <c r="E74" s="26" t="s">
        <v>192</v>
      </c>
      <c r="F74" s="28" t="s">
        <v>416</v>
      </c>
      <c r="G74" s="29" t="s">
        <v>417</v>
      </c>
      <c r="H74" s="26">
        <v>1</v>
      </c>
      <c r="I74" s="26"/>
      <c r="J74" s="26"/>
      <c r="K74" s="26"/>
      <c r="L74" s="26"/>
      <c r="M74" s="26"/>
      <c r="N74" s="26"/>
      <c r="O74" s="26"/>
      <c r="P74" s="26">
        <v>1000</v>
      </c>
      <c r="Q74" s="28" t="s">
        <v>79</v>
      </c>
      <c r="R74" s="69"/>
      <c r="S74" s="69"/>
      <c r="T74" s="56">
        <f t="shared" si="15"/>
        <v>140</v>
      </c>
      <c r="U74" s="57">
        <f t="shared" si="13"/>
        <v>140</v>
      </c>
      <c r="V74" s="57"/>
      <c r="W74" s="57">
        <f t="shared" si="14"/>
        <v>140</v>
      </c>
      <c r="X74" s="62"/>
      <c r="Y74" s="62"/>
      <c r="Z74" s="62">
        <v>140</v>
      </c>
      <c r="AA74" s="62"/>
      <c r="AB74" s="69"/>
      <c r="AC74" s="62"/>
      <c r="AD74" s="69"/>
      <c r="AE74" s="69"/>
      <c r="AF74" s="69"/>
      <c r="AG74" s="72" t="s">
        <v>418</v>
      </c>
      <c r="AH74" s="28" t="s">
        <v>419</v>
      </c>
    </row>
    <row r="75" s="5" customFormat="1" ht="141" spans="1:34">
      <c r="A75" s="26">
        <v>67</v>
      </c>
      <c r="B75" s="27" t="s">
        <v>420</v>
      </c>
      <c r="C75" s="28" t="s">
        <v>421</v>
      </c>
      <c r="D75" s="26" t="s">
        <v>75</v>
      </c>
      <c r="E75" s="26" t="s">
        <v>192</v>
      </c>
      <c r="F75" s="28" t="s">
        <v>416</v>
      </c>
      <c r="G75" s="29" t="s">
        <v>422</v>
      </c>
      <c r="H75" s="26">
        <v>1</v>
      </c>
      <c r="I75" s="26"/>
      <c r="J75" s="26"/>
      <c r="K75" s="26"/>
      <c r="L75" s="26"/>
      <c r="M75" s="26"/>
      <c r="N75" s="26"/>
      <c r="O75" s="26"/>
      <c r="P75" s="26">
        <v>100</v>
      </c>
      <c r="Q75" s="28" t="s">
        <v>79</v>
      </c>
      <c r="R75" s="69"/>
      <c r="S75" s="69"/>
      <c r="T75" s="56">
        <f t="shared" si="15"/>
        <v>250</v>
      </c>
      <c r="U75" s="57">
        <f t="shared" si="13"/>
        <v>250</v>
      </c>
      <c r="V75" s="57"/>
      <c r="W75" s="57">
        <f t="shared" si="14"/>
        <v>250</v>
      </c>
      <c r="X75" s="62"/>
      <c r="Y75" s="62"/>
      <c r="Z75" s="62">
        <v>250</v>
      </c>
      <c r="AA75" s="62"/>
      <c r="AB75" s="69"/>
      <c r="AC75" s="62"/>
      <c r="AD75" s="69"/>
      <c r="AE75" s="69"/>
      <c r="AF75" s="69"/>
      <c r="AG75" s="72" t="s">
        <v>423</v>
      </c>
      <c r="AH75" s="28" t="s">
        <v>419</v>
      </c>
    </row>
    <row r="76" s="5" customFormat="1" ht="132" customHeight="1" spans="1:34">
      <c r="A76" s="26">
        <v>68</v>
      </c>
      <c r="B76" s="26" t="s">
        <v>424</v>
      </c>
      <c r="C76" s="28" t="s">
        <v>425</v>
      </c>
      <c r="D76" s="26" t="s">
        <v>75</v>
      </c>
      <c r="E76" s="26" t="s">
        <v>192</v>
      </c>
      <c r="F76" s="28" t="s">
        <v>426</v>
      </c>
      <c r="G76" s="29" t="s">
        <v>427</v>
      </c>
      <c r="H76" s="26"/>
      <c r="I76" s="26"/>
      <c r="J76" s="26">
        <v>1</v>
      </c>
      <c r="K76" s="26"/>
      <c r="L76" s="26"/>
      <c r="M76" s="26"/>
      <c r="N76" s="26"/>
      <c r="O76" s="26"/>
      <c r="P76" s="26">
        <v>1000</v>
      </c>
      <c r="Q76" s="28" t="s">
        <v>428</v>
      </c>
      <c r="R76" s="26" t="s">
        <v>320</v>
      </c>
      <c r="S76" s="55" t="s">
        <v>321</v>
      </c>
      <c r="T76" s="56">
        <f t="shared" si="15"/>
        <v>8700</v>
      </c>
      <c r="U76" s="57">
        <f t="shared" si="13"/>
        <v>8700</v>
      </c>
      <c r="V76" s="57"/>
      <c r="W76" s="57">
        <f t="shared" si="14"/>
        <v>8700</v>
      </c>
      <c r="X76" s="62"/>
      <c r="Y76" s="62"/>
      <c r="Z76" s="62"/>
      <c r="AA76" s="62">
        <v>8700</v>
      </c>
      <c r="AB76" s="74"/>
      <c r="AC76" s="62"/>
      <c r="AD76" s="74"/>
      <c r="AE76" s="74"/>
      <c r="AF76" s="74"/>
      <c r="AG76" s="28" t="s">
        <v>322</v>
      </c>
      <c r="AH76" s="28" t="s">
        <v>429</v>
      </c>
    </row>
    <row r="77" s="5" customFormat="1" ht="105.75" spans="1:34">
      <c r="A77" s="26">
        <v>69</v>
      </c>
      <c r="B77" s="26" t="s">
        <v>430</v>
      </c>
      <c r="C77" s="26" t="s">
        <v>431</v>
      </c>
      <c r="D77" s="26" t="s">
        <v>75</v>
      </c>
      <c r="E77" s="26" t="s">
        <v>432</v>
      </c>
      <c r="F77" s="26" t="s">
        <v>433</v>
      </c>
      <c r="G77" s="26" t="s">
        <v>434</v>
      </c>
      <c r="H77" s="74"/>
      <c r="I77" s="74"/>
      <c r="J77" s="26">
        <v>1</v>
      </c>
      <c r="K77" s="74"/>
      <c r="L77" s="74"/>
      <c r="M77" s="74"/>
      <c r="N77" s="74"/>
      <c r="O77" s="74"/>
      <c r="P77" s="74">
        <v>500</v>
      </c>
      <c r="Q77" s="26" t="s">
        <v>271</v>
      </c>
      <c r="R77" s="26" t="s">
        <v>272</v>
      </c>
      <c r="S77" s="55" t="s">
        <v>50</v>
      </c>
      <c r="T77" s="56">
        <f t="shared" si="15"/>
        <v>663.49</v>
      </c>
      <c r="U77" s="57">
        <f t="shared" si="13"/>
        <v>663.49</v>
      </c>
      <c r="V77" s="57"/>
      <c r="W77" s="57">
        <f t="shared" si="14"/>
        <v>663.49</v>
      </c>
      <c r="X77" s="74"/>
      <c r="Y77" s="78"/>
      <c r="Z77" s="78">
        <v>663.49</v>
      </c>
      <c r="AA77" s="78"/>
      <c r="AB77" s="74"/>
      <c r="AC77" s="78"/>
      <c r="AD77" s="74"/>
      <c r="AE77" s="74"/>
      <c r="AF77" s="74"/>
      <c r="AG77" s="26" t="s">
        <v>435</v>
      </c>
      <c r="AH77" s="26" t="s">
        <v>436</v>
      </c>
    </row>
    <row r="78" s="5" customFormat="1" ht="105.75" spans="1:34">
      <c r="A78" s="26">
        <v>70</v>
      </c>
      <c r="B78" s="26" t="s">
        <v>437</v>
      </c>
      <c r="C78" s="26" t="s">
        <v>438</v>
      </c>
      <c r="D78" s="26" t="s">
        <v>75</v>
      </c>
      <c r="E78" s="26" t="s">
        <v>432</v>
      </c>
      <c r="F78" s="26" t="s">
        <v>433</v>
      </c>
      <c r="G78" s="26" t="s">
        <v>439</v>
      </c>
      <c r="H78" s="74"/>
      <c r="I78" s="74"/>
      <c r="J78" s="26">
        <v>1</v>
      </c>
      <c r="K78" s="74"/>
      <c r="L78" s="74"/>
      <c r="M78" s="74"/>
      <c r="N78" s="74"/>
      <c r="O78" s="74"/>
      <c r="P78" s="74">
        <v>1000</v>
      </c>
      <c r="Q78" s="26" t="s">
        <v>271</v>
      </c>
      <c r="R78" s="26" t="s">
        <v>272</v>
      </c>
      <c r="S78" s="55" t="s">
        <v>50</v>
      </c>
      <c r="T78" s="56">
        <f t="shared" si="15"/>
        <v>400</v>
      </c>
      <c r="U78" s="57">
        <f t="shared" si="13"/>
        <v>400</v>
      </c>
      <c r="V78" s="57"/>
      <c r="W78" s="57">
        <f t="shared" si="14"/>
        <v>400</v>
      </c>
      <c r="X78" s="74"/>
      <c r="Y78" s="78"/>
      <c r="Z78" s="78">
        <v>400</v>
      </c>
      <c r="AA78" s="78"/>
      <c r="AB78" s="74"/>
      <c r="AC78" s="78"/>
      <c r="AD78" s="74"/>
      <c r="AE78" s="74"/>
      <c r="AF78" s="74"/>
      <c r="AG78" s="26" t="s">
        <v>440</v>
      </c>
      <c r="AH78" s="26" t="s">
        <v>441</v>
      </c>
    </row>
    <row r="79" s="5" customFormat="1" ht="105.75" spans="1:34">
      <c r="A79" s="26">
        <v>71</v>
      </c>
      <c r="B79" s="26" t="s">
        <v>442</v>
      </c>
      <c r="C79" s="26" t="s">
        <v>443</v>
      </c>
      <c r="D79" s="26" t="s">
        <v>75</v>
      </c>
      <c r="E79" s="26" t="s">
        <v>444</v>
      </c>
      <c r="F79" s="26" t="s">
        <v>109</v>
      </c>
      <c r="G79" s="26" t="s">
        <v>445</v>
      </c>
      <c r="H79" s="74"/>
      <c r="I79" s="74"/>
      <c r="J79" s="26">
        <v>1</v>
      </c>
      <c r="K79" s="74"/>
      <c r="L79" s="74"/>
      <c r="M79" s="74"/>
      <c r="N79" s="74"/>
      <c r="O79" s="74"/>
      <c r="P79" s="74">
        <v>30</v>
      </c>
      <c r="Q79" s="26" t="s">
        <v>271</v>
      </c>
      <c r="R79" s="26" t="s">
        <v>272</v>
      </c>
      <c r="S79" s="55" t="s">
        <v>50</v>
      </c>
      <c r="T79" s="56">
        <f t="shared" si="15"/>
        <v>52</v>
      </c>
      <c r="U79" s="57">
        <f t="shared" si="13"/>
        <v>52</v>
      </c>
      <c r="V79" s="57"/>
      <c r="W79" s="57">
        <f t="shared" si="14"/>
        <v>52</v>
      </c>
      <c r="X79" s="74"/>
      <c r="Y79" s="74"/>
      <c r="Z79" s="74">
        <v>52</v>
      </c>
      <c r="AA79" s="74"/>
      <c r="AB79" s="74"/>
      <c r="AC79" s="78"/>
      <c r="AD79" s="78"/>
      <c r="AE79" s="78"/>
      <c r="AF79" s="74"/>
      <c r="AG79" s="26" t="s">
        <v>446</v>
      </c>
      <c r="AH79" s="26" t="s">
        <v>436</v>
      </c>
    </row>
    <row r="80" s="4" customFormat="1" ht="132" customHeight="1" spans="1:34">
      <c r="A80" s="26">
        <v>72</v>
      </c>
      <c r="B80" s="27" t="s">
        <v>447</v>
      </c>
      <c r="C80" s="26" t="s">
        <v>448</v>
      </c>
      <c r="D80" s="26" t="s">
        <v>75</v>
      </c>
      <c r="E80" s="74" t="s">
        <v>449</v>
      </c>
      <c r="F80" s="26" t="s">
        <v>450</v>
      </c>
      <c r="G80" s="32" t="s">
        <v>451</v>
      </c>
      <c r="H80" s="74">
        <v>1</v>
      </c>
      <c r="I80" s="74"/>
      <c r="J80" s="74"/>
      <c r="K80" s="74"/>
      <c r="L80" s="74"/>
      <c r="M80" s="74"/>
      <c r="N80" s="74"/>
      <c r="O80" s="74"/>
      <c r="P80" s="74">
        <v>20</v>
      </c>
      <c r="Q80" s="26" t="s">
        <v>130</v>
      </c>
      <c r="R80" s="26" t="s">
        <v>80</v>
      </c>
      <c r="S80" s="26" t="s">
        <v>452</v>
      </c>
      <c r="T80" s="56">
        <f t="shared" ref="T80:T98" si="16">U80+AC80+AD80</f>
        <v>350</v>
      </c>
      <c r="U80" s="74">
        <v>350</v>
      </c>
      <c r="V80" s="74"/>
      <c r="W80" s="57">
        <f t="shared" ref="W80:W98" si="17">X80+Y80+Z80+AA80+AB80</f>
        <v>350</v>
      </c>
      <c r="X80" s="74"/>
      <c r="Y80" s="74"/>
      <c r="Z80" s="74">
        <v>350</v>
      </c>
      <c r="AA80" s="74"/>
      <c r="AB80" s="74"/>
      <c r="AC80" s="74"/>
      <c r="AD80" s="74"/>
      <c r="AE80" s="74"/>
      <c r="AF80" s="74"/>
      <c r="AG80" s="26" t="s">
        <v>453</v>
      </c>
      <c r="AH80" s="26" t="s">
        <v>454</v>
      </c>
    </row>
    <row r="81" s="4" customFormat="1" ht="132" customHeight="1" spans="1:34">
      <c r="A81" s="26">
        <v>73</v>
      </c>
      <c r="B81" s="27" t="s">
        <v>455</v>
      </c>
      <c r="C81" s="26" t="s">
        <v>456</v>
      </c>
      <c r="D81" s="26" t="s">
        <v>75</v>
      </c>
      <c r="E81" s="74" t="s">
        <v>449</v>
      </c>
      <c r="F81" s="26" t="s">
        <v>457</v>
      </c>
      <c r="G81" s="32" t="s">
        <v>458</v>
      </c>
      <c r="H81" s="74">
        <v>1</v>
      </c>
      <c r="I81" s="74"/>
      <c r="J81" s="74"/>
      <c r="K81" s="74"/>
      <c r="L81" s="74"/>
      <c r="M81" s="74"/>
      <c r="N81" s="74"/>
      <c r="O81" s="74"/>
      <c r="P81" s="74">
        <v>10</v>
      </c>
      <c r="Q81" s="26" t="s">
        <v>130</v>
      </c>
      <c r="R81" s="26" t="s">
        <v>80</v>
      </c>
      <c r="S81" s="26" t="s">
        <v>452</v>
      </c>
      <c r="T81" s="56">
        <f t="shared" si="16"/>
        <v>270</v>
      </c>
      <c r="U81" s="74">
        <v>270</v>
      </c>
      <c r="V81" s="74"/>
      <c r="W81" s="57">
        <f t="shared" si="17"/>
        <v>270</v>
      </c>
      <c r="X81" s="74"/>
      <c r="Y81" s="74"/>
      <c r="Z81" s="74">
        <v>270</v>
      </c>
      <c r="AA81" s="74"/>
      <c r="AB81" s="74"/>
      <c r="AC81" s="74"/>
      <c r="AD81" s="74"/>
      <c r="AE81" s="74"/>
      <c r="AF81" s="74"/>
      <c r="AG81" s="26" t="s">
        <v>459</v>
      </c>
      <c r="AH81" s="26" t="s">
        <v>454</v>
      </c>
    </row>
    <row r="82" customFormat="1" ht="132" customHeight="1" spans="1:34">
      <c r="A82" s="26">
        <v>74</v>
      </c>
      <c r="B82" s="27" t="s">
        <v>460</v>
      </c>
      <c r="C82" s="26" t="s">
        <v>461</v>
      </c>
      <c r="D82" s="26" t="s">
        <v>75</v>
      </c>
      <c r="E82" s="26" t="s">
        <v>449</v>
      </c>
      <c r="F82" s="26" t="s">
        <v>462</v>
      </c>
      <c r="G82" s="32" t="s">
        <v>458</v>
      </c>
      <c r="H82" s="74">
        <v>1</v>
      </c>
      <c r="I82" s="74"/>
      <c r="J82" s="74"/>
      <c r="K82" s="74"/>
      <c r="L82" s="74"/>
      <c r="M82" s="74"/>
      <c r="N82" s="74"/>
      <c r="O82" s="74"/>
      <c r="P82" s="74">
        <v>10</v>
      </c>
      <c r="Q82" s="26" t="s">
        <v>130</v>
      </c>
      <c r="R82" s="26" t="s">
        <v>80</v>
      </c>
      <c r="S82" s="26" t="s">
        <v>452</v>
      </c>
      <c r="T82" s="56">
        <f t="shared" si="16"/>
        <v>270</v>
      </c>
      <c r="U82" s="74">
        <v>270</v>
      </c>
      <c r="V82" s="74"/>
      <c r="W82" s="57">
        <f t="shared" si="17"/>
        <v>270</v>
      </c>
      <c r="X82" s="74"/>
      <c r="Y82" s="74"/>
      <c r="Z82" s="74">
        <v>270</v>
      </c>
      <c r="AA82" s="74"/>
      <c r="AB82" s="74"/>
      <c r="AC82" s="74"/>
      <c r="AD82" s="74"/>
      <c r="AE82" s="74"/>
      <c r="AF82" s="74"/>
      <c r="AG82" s="26" t="s">
        <v>459</v>
      </c>
      <c r="AH82" s="26" t="s">
        <v>454</v>
      </c>
    </row>
    <row r="83" s="5" customFormat="1" ht="132" customHeight="1" spans="1:34">
      <c r="A83" s="26">
        <v>75</v>
      </c>
      <c r="B83" s="27" t="s">
        <v>463</v>
      </c>
      <c r="C83" s="26" t="s">
        <v>464</v>
      </c>
      <c r="D83" s="26" t="s">
        <v>75</v>
      </c>
      <c r="E83" s="74" t="s">
        <v>465</v>
      </c>
      <c r="F83" s="26" t="s">
        <v>466</v>
      </c>
      <c r="G83" s="32" t="s">
        <v>467</v>
      </c>
      <c r="H83" s="74">
        <v>1</v>
      </c>
      <c r="I83" s="74"/>
      <c r="J83" s="74"/>
      <c r="K83" s="74"/>
      <c r="L83" s="74"/>
      <c r="M83" s="74"/>
      <c r="N83" s="74"/>
      <c r="O83" s="74"/>
      <c r="P83" s="74">
        <v>0</v>
      </c>
      <c r="Q83" s="26" t="s">
        <v>130</v>
      </c>
      <c r="R83" s="26" t="s">
        <v>80</v>
      </c>
      <c r="S83" s="26" t="s">
        <v>452</v>
      </c>
      <c r="T83" s="56">
        <f t="shared" si="16"/>
        <v>250</v>
      </c>
      <c r="U83" s="74">
        <v>250</v>
      </c>
      <c r="V83" s="74"/>
      <c r="W83" s="57">
        <f t="shared" si="17"/>
        <v>250</v>
      </c>
      <c r="X83" s="74"/>
      <c r="Y83" s="74"/>
      <c r="Z83" s="74">
        <v>250</v>
      </c>
      <c r="AA83" s="74"/>
      <c r="AB83" s="74"/>
      <c r="AC83" s="74"/>
      <c r="AD83" s="74"/>
      <c r="AE83" s="74"/>
      <c r="AF83" s="74"/>
      <c r="AG83" s="26" t="s">
        <v>468</v>
      </c>
      <c r="AH83" s="26" t="s">
        <v>454</v>
      </c>
    </row>
    <row r="84" s="5" customFormat="1" ht="132" customHeight="1" spans="1:34">
      <c r="A84" s="26">
        <v>76</v>
      </c>
      <c r="B84" s="27" t="s">
        <v>469</v>
      </c>
      <c r="C84" s="26" t="s">
        <v>470</v>
      </c>
      <c r="D84" s="26" t="s">
        <v>75</v>
      </c>
      <c r="E84" s="74" t="s">
        <v>465</v>
      </c>
      <c r="F84" s="26" t="s">
        <v>466</v>
      </c>
      <c r="G84" s="32" t="s">
        <v>471</v>
      </c>
      <c r="H84" s="74">
        <v>1</v>
      </c>
      <c r="I84" s="74"/>
      <c r="J84" s="74"/>
      <c r="K84" s="74"/>
      <c r="L84" s="74"/>
      <c r="M84" s="74"/>
      <c r="N84" s="74"/>
      <c r="O84" s="74"/>
      <c r="P84" s="74">
        <v>0</v>
      </c>
      <c r="Q84" s="26" t="s">
        <v>130</v>
      </c>
      <c r="R84" s="26" t="s">
        <v>80</v>
      </c>
      <c r="S84" s="26" t="s">
        <v>452</v>
      </c>
      <c r="T84" s="56">
        <f t="shared" si="16"/>
        <v>180</v>
      </c>
      <c r="U84" s="74">
        <v>180</v>
      </c>
      <c r="V84" s="74"/>
      <c r="W84" s="57">
        <f t="shared" si="17"/>
        <v>180</v>
      </c>
      <c r="X84" s="74"/>
      <c r="Y84" s="74"/>
      <c r="Z84" s="74">
        <v>180</v>
      </c>
      <c r="AA84" s="74"/>
      <c r="AB84" s="74"/>
      <c r="AC84" s="74"/>
      <c r="AD84" s="74"/>
      <c r="AE84" s="74"/>
      <c r="AF84" s="74"/>
      <c r="AG84" s="26" t="s">
        <v>472</v>
      </c>
      <c r="AH84" s="26" t="s">
        <v>454</v>
      </c>
    </row>
    <row r="85" s="5" customFormat="1" ht="132" customHeight="1" spans="1:34">
      <c r="A85" s="26">
        <v>77</v>
      </c>
      <c r="B85" s="27" t="s">
        <v>473</v>
      </c>
      <c r="C85" s="26" t="s">
        <v>474</v>
      </c>
      <c r="D85" s="26" t="s">
        <v>75</v>
      </c>
      <c r="E85" s="74" t="s">
        <v>465</v>
      </c>
      <c r="F85" s="26" t="s">
        <v>475</v>
      </c>
      <c r="G85" s="32" t="s">
        <v>476</v>
      </c>
      <c r="H85" s="74">
        <v>1</v>
      </c>
      <c r="I85" s="74"/>
      <c r="J85" s="74"/>
      <c r="K85" s="74"/>
      <c r="L85" s="74"/>
      <c r="M85" s="74"/>
      <c r="N85" s="74"/>
      <c r="O85" s="74"/>
      <c r="P85" s="74">
        <v>30</v>
      </c>
      <c r="Q85" s="26" t="s">
        <v>477</v>
      </c>
      <c r="R85" s="26" t="s">
        <v>80</v>
      </c>
      <c r="S85" s="26" t="s">
        <v>452</v>
      </c>
      <c r="T85" s="56">
        <f t="shared" si="16"/>
        <v>950</v>
      </c>
      <c r="U85" s="74">
        <v>950</v>
      </c>
      <c r="V85" s="74"/>
      <c r="W85" s="57">
        <f t="shared" si="17"/>
        <v>950</v>
      </c>
      <c r="X85" s="74"/>
      <c r="Y85" s="74"/>
      <c r="Z85" s="74">
        <v>950</v>
      </c>
      <c r="AA85" s="74"/>
      <c r="AB85" s="74"/>
      <c r="AC85" s="74"/>
      <c r="AD85" s="74"/>
      <c r="AE85" s="74"/>
      <c r="AF85" s="74"/>
      <c r="AG85" s="26" t="s">
        <v>478</v>
      </c>
      <c r="AH85" s="26" t="s">
        <v>478</v>
      </c>
    </row>
    <row r="86" s="4" customFormat="1" ht="132" customHeight="1" spans="1:34">
      <c r="A86" s="26">
        <v>78</v>
      </c>
      <c r="B86" s="27" t="s">
        <v>479</v>
      </c>
      <c r="C86" s="28" t="s">
        <v>480</v>
      </c>
      <c r="D86" s="26" t="s">
        <v>481</v>
      </c>
      <c r="E86" s="26" t="s">
        <v>482</v>
      </c>
      <c r="F86" s="28" t="s">
        <v>483</v>
      </c>
      <c r="G86" s="27" t="s">
        <v>484</v>
      </c>
      <c r="H86" s="26">
        <v>1</v>
      </c>
      <c r="I86" s="26"/>
      <c r="J86" s="26"/>
      <c r="K86" s="26"/>
      <c r="L86" s="26"/>
      <c r="M86" s="26"/>
      <c r="N86" s="26"/>
      <c r="O86" s="26"/>
      <c r="P86" s="26">
        <v>10</v>
      </c>
      <c r="Q86" s="26" t="s">
        <v>477</v>
      </c>
      <c r="R86" s="55" t="s">
        <v>80</v>
      </c>
      <c r="S86" s="55" t="s">
        <v>81</v>
      </c>
      <c r="T86" s="56">
        <f t="shared" si="16"/>
        <v>600</v>
      </c>
      <c r="U86" s="27">
        <v>600</v>
      </c>
      <c r="V86" s="57"/>
      <c r="W86" s="57">
        <f t="shared" si="17"/>
        <v>600</v>
      </c>
      <c r="X86" s="27">
        <v>600</v>
      </c>
      <c r="Y86" s="62"/>
      <c r="Z86" s="62"/>
      <c r="AA86" s="62"/>
      <c r="AB86" s="57"/>
      <c r="AC86" s="68"/>
      <c r="AD86" s="68"/>
      <c r="AE86" s="68"/>
      <c r="AF86" s="68"/>
      <c r="AG86" s="27" t="s">
        <v>485</v>
      </c>
      <c r="AH86" s="27" t="s">
        <v>485</v>
      </c>
    </row>
    <row r="87" s="4" customFormat="1" ht="132" customHeight="1" spans="1:34">
      <c r="A87" s="26">
        <v>79</v>
      </c>
      <c r="B87" s="27" t="s">
        <v>486</v>
      </c>
      <c r="C87" s="28" t="s">
        <v>487</v>
      </c>
      <c r="D87" s="26" t="s">
        <v>75</v>
      </c>
      <c r="E87" s="26" t="s">
        <v>482</v>
      </c>
      <c r="F87" s="28" t="s">
        <v>488</v>
      </c>
      <c r="G87" s="27" t="s">
        <v>489</v>
      </c>
      <c r="H87" s="26">
        <v>1</v>
      </c>
      <c r="I87" s="26"/>
      <c r="J87" s="26"/>
      <c r="K87" s="26"/>
      <c r="L87" s="26"/>
      <c r="M87" s="26"/>
      <c r="N87" s="26"/>
      <c r="O87" s="26"/>
      <c r="P87" s="26">
        <v>300</v>
      </c>
      <c r="Q87" s="26" t="s">
        <v>228</v>
      </c>
      <c r="R87" s="55" t="s">
        <v>80</v>
      </c>
      <c r="S87" s="55" t="s">
        <v>81</v>
      </c>
      <c r="T87" s="56">
        <f t="shared" si="16"/>
        <v>2500</v>
      </c>
      <c r="U87" s="27">
        <v>2500</v>
      </c>
      <c r="V87" s="57"/>
      <c r="W87" s="57">
        <f t="shared" si="17"/>
        <v>2500</v>
      </c>
      <c r="X87" s="27">
        <v>2500</v>
      </c>
      <c r="Y87" s="62"/>
      <c r="Z87" s="62"/>
      <c r="AA87" s="62"/>
      <c r="AB87" s="57"/>
      <c r="AC87" s="68"/>
      <c r="AD87" s="68"/>
      <c r="AE87" s="68"/>
      <c r="AF87" s="68"/>
      <c r="AG87" s="27" t="s">
        <v>490</v>
      </c>
      <c r="AH87" s="27" t="s">
        <v>491</v>
      </c>
    </row>
    <row r="88" ht="132" customHeight="1" spans="1:34">
      <c r="A88" s="26">
        <v>80</v>
      </c>
      <c r="B88" s="27" t="s">
        <v>492</v>
      </c>
      <c r="C88" s="26" t="s">
        <v>493</v>
      </c>
      <c r="D88" s="26" t="s">
        <v>75</v>
      </c>
      <c r="E88" s="74" t="s">
        <v>465</v>
      </c>
      <c r="F88" s="26" t="s">
        <v>109</v>
      </c>
      <c r="G88" s="32" t="s">
        <v>494</v>
      </c>
      <c r="H88" s="74">
        <v>1</v>
      </c>
      <c r="I88" s="74"/>
      <c r="J88" s="74"/>
      <c r="K88" s="74"/>
      <c r="L88" s="74"/>
      <c r="M88" s="74"/>
      <c r="N88" s="74"/>
      <c r="O88" s="74"/>
      <c r="P88" s="74">
        <v>0</v>
      </c>
      <c r="Q88" s="26" t="s">
        <v>130</v>
      </c>
      <c r="R88" s="26" t="s">
        <v>146</v>
      </c>
      <c r="S88" s="26" t="s">
        <v>495</v>
      </c>
      <c r="T88" s="56">
        <f t="shared" si="16"/>
        <v>800</v>
      </c>
      <c r="U88" s="74">
        <v>800</v>
      </c>
      <c r="V88" s="74"/>
      <c r="W88" s="57">
        <f t="shared" si="17"/>
        <v>800</v>
      </c>
      <c r="X88" s="74"/>
      <c r="Y88" s="74"/>
      <c r="Z88" s="74">
        <v>800</v>
      </c>
      <c r="AA88" s="74"/>
      <c r="AB88" s="74"/>
      <c r="AC88" s="74"/>
      <c r="AD88" s="74"/>
      <c r="AE88" s="74"/>
      <c r="AF88" s="74"/>
      <c r="AG88" s="27" t="s">
        <v>496</v>
      </c>
      <c r="AH88" s="27" t="s">
        <v>497</v>
      </c>
    </row>
    <row r="89" ht="132" customHeight="1" spans="1:34">
      <c r="A89" s="26">
        <v>81</v>
      </c>
      <c r="B89" s="27" t="s">
        <v>498</v>
      </c>
      <c r="C89" s="26" t="s">
        <v>499</v>
      </c>
      <c r="D89" s="26" t="s">
        <v>75</v>
      </c>
      <c r="E89" s="74" t="s">
        <v>465</v>
      </c>
      <c r="F89" s="26" t="s">
        <v>109</v>
      </c>
      <c r="G89" s="32" t="s">
        <v>500</v>
      </c>
      <c r="H89" s="74">
        <v>1</v>
      </c>
      <c r="I89" s="74"/>
      <c r="J89" s="74"/>
      <c r="K89" s="74"/>
      <c r="L89" s="74"/>
      <c r="M89" s="74"/>
      <c r="N89" s="74"/>
      <c r="O89" s="74"/>
      <c r="P89" s="74">
        <v>50</v>
      </c>
      <c r="Q89" s="26" t="s">
        <v>130</v>
      </c>
      <c r="R89" s="26" t="s">
        <v>146</v>
      </c>
      <c r="S89" s="26" t="s">
        <v>495</v>
      </c>
      <c r="T89" s="56">
        <f t="shared" si="16"/>
        <v>400</v>
      </c>
      <c r="U89" s="74">
        <v>400</v>
      </c>
      <c r="V89" s="74"/>
      <c r="W89" s="57">
        <f t="shared" si="17"/>
        <v>400</v>
      </c>
      <c r="X89" s="74"/>
      <c r="Y89" s="74"/>
      <c r="Z89" s="74">
        <v>400</v>
      </c>
      <c r="AA89" s="74"/>
      <c r="AB89" s="74"/>
      <c r="AC89" s="74"/>
      <c r="AD89" s="74"/>
      <c r="AE89" s="74"/>
      <c r="AF89" s="74"/>
      <c r="AG89" s="26" t="s">
        <v>496</v>
      </c>
      <c r="AH89" s="26" t="s">
        <v>501</v>
      </c>
    </row>
    <row r="90" ht="135.75" spans="1:34">
      <c r="A90" s="26">
        <v>82</v>
      </c>
      <c r="B90" s="27" t="s">
        <v>502</v>
      </c>
      <c r="C90" s="75" t="s">
        <v>503</v>
      </c>
      <c r="D90" s="69" t="s">
        <v>75</v>
      </c>
      <c r="E90" s="69" t="s">
        <v>482</v>
      </c>
      <c r="F90" s="69" t="s">
        <v>504</v>
      </c>
      <c r="G90" s="76" t="s">
        <v>505</v>
      </c>
      <c r="H90" s="69">
        <v>1</v>
      </c>
      <c r="I90" s="69"/>
      <c r="J90" s="69"/>
      <c r="K90" s="69"/>
      <c r="L90" s="69"/>
      <c r="M90" s="69"/>
      <c r="N90" s="69"/>
      <c r="O90" s="69"/>
      <c r="P90" s="69">
        <v>1000</v>
      </c>
      <c r="Q90" s="69" t="s">
        <v>140</v>
      </c>
      <c r="R90" s="75" t="s">
        <v>80</v>
      </c>
      <c r="S90" s="69" t="s">
        <v>81</v>
      </c>
      <c r="T90" s="56">
        <f t="shared" si="16"/>
        <v>3000</v>
      </c>
      <c r="U90" s="69">
        <v>3000</v>
      </c>
      <c r="V90" s="69"/>
      <c r="W90" s="57">
        <f t="shared" si="17"/>
        <v>3000</v>
      </c>
      <c r="X90" s="69">
        <v>3000</v>
      </c>
      <c r="Y90" s="69"/>
      <c r="Z90" s="69"/>
      <c r="AA90" s="69"/>
      <c r="AB90" s="69"/>
      <c r="AC90" s="69"/>
      <c r="AD90" s="69"/>
      <c r="AE90" s="69"/>
      <c r="AF90" s="69"/>
      <c r="AG90" s="69" t="s">
        <v>490</v>
      </c>
      <c r="AH90" s="69" t="s">
        <v>506</v>
      </c>
    </row>
    <row r="91" ht="135.75" spans="1:34">
      <c r="A91" s="26">
        <v>83</v>
      </c>
      <c r="B91" s="27" t="s">
        <v>507</v>
      </c>
      <c r="C91" s="75" t="s">
        <v>508</v>
      </c>
      <c r="D91" s="69" t="s">
        <v>75</v>
      </c>
      <c r="E91" s="69" t="s">
        <v>449</v>
      </c>
      <c r="F91" s="69" t="s">
        <v>509</v>
      </c>
      <c r="G91" s="76" t="s">
        <v>510</v>
      </c>
      <c r="H91" s="69">
        <v>1</v>
      </c>
      <c r="I91" s="69"/>
      <c r="J91" s="69"/>
      <c r="K91" s="69"/>
      <c r="L91" s="69"/>
      <c r="M91" s="69"/>
      <c r="N91" s="69"/>
      <c r="O91" s="69"/>
      <c r="P91" s="69">
        <v>1000</v>
      </c>
      <c r="Q91" s="69" t="s">
        <v>124</v>
      </c>
      <c r="R91" s="75" t="s">
        <v>80</v>
      </c>
      <c r="S91" s="69" t="s">
        <v>81</v>
      </c>
      <c r="T91" s="56">
        <f t="shared" si="16"/>
        <v>4200</v>
      </c>
      <c r="U91" s="69">
        <v>4200</v>
      </c>
      <c r="V91" s="69"/>
      <c r="W91" s="57">
        <f t="shared" si="17"/>
        <v>4200</v>
      </c>
      <c r="X91" s="69">
        <v>4200</v>
      </c>
      <c r="Y91" s="69"/>
      <c r="Z91" s="69"/>
      <c r="AA91" s="69"/>
      <c r="AB91" s="69"/>
      <c r="AC91" s="69"/>
      <c r="AD91" s="69"/>
      <c r="AE91" s="69"/>
      <c r="AF91" s="69"/>
      <c r="AG91" s="69" t="s">
        <v>490</v>
      </c>
      <c r="AH91" s="69" t="s">
        <v>506</v>
      </c>
    </row>
    <row r="92" ht="135.75" spans="1:34">
      <c r="A92" s="26">
        <v>84</v>
      </c>
      <c r="B92" s="27" t="s">
        <v>511</v>
      </c>
      <c r="C92" s="75" t="s">
        <v>512</v>
      </c>
      <c r="D92" s="69" t="s">
        <v>75</v>
      </c>
      <c r="E92" s="69" t="s">
        <v>513</v>
      </c>
      <c r="F92" s="69" t="s">
        <v>514</v>
      </c>
      <c r="G92" s="76" t="s">
        <v>515</v>
      </c>
      <c r="H92" s="69">
        <v>1</v>
      </c>
      <c r="I92" s="69"/>
      <c r="J92" s="69"/>
      <c r="K92" s="69"/>
      <c r="L92" s="69"/>
      <c r="M92" s="69"/>
      <c r="N92" s="69"/>
      <c r="O92" s="69"/>
      <c r="P92" s="69">
        <v>500</v>
      </c>
      <c r="Q92" s="69" t="s">
        <v>135</v>
      </c>
      <c r="R92" s="75" t="s">
        <v>80</v>
      </c>
      <c r="S92" s="69" t="s">
        <v>81</v>
      </c>
      <c r="T92" s="56">
        <f t="shared" si="16"/>
        <v>2800</v>
      </c>
      <c r="U92" s="69">
        <v>2800</v>
      </c>
      <c r="V92" s="69"/>
      <c r="W92" s="57">
        <f t="shared" si="17"/>
        <v>2800</v>
      </c>
      <c r="X92" s="69">
        <v>2800</v>
      </c>
      <c r="Y92" s="69"/>
      <c r="Z92" s="69"/>
      <c r="AA92" s="69"/>
      <c r="AB92" s="69"/>
      <c r="AC92" s="69"/>
      <c r="AD92" s="69"/>
      <c r="AE92" s="69"/>
      <c r="AF92" s="69"/>
      <c r="AG92" s="69" t="s">
        <v>490</v>
      </c>
      <c r="AH92" s="69" t="s">
        <v>491</v>
      </c>
    </row>
    <row r="93" ht="135.75" spans="1:34">
      <c r="A93" s="26">
        <v>85</v>
      </c>
      <c r="B93" s="27" t="s">
        <v>516</v>
      </c>
      <c r="C93" s="75" t="s">
        <v>517</v>
      </c>
      <c r="D93" s="69" t="s">
        <v>75</v>
      </c>
      <c r="E93" s="69" t="s">
        <v>513</v>
      </c>
      <c r="F93" s="69" t="s">
        <v>518</v>
      </c>
      <c r="G93" s="76" t="s">
        <v>519</v>
      </c>
      <c r="H93" s="69">
        <v>1</v>
      </c>
      <c r="I93" s="69"/>
      <c r="J93" s="69"/>
      <c r="K93" s="69"/>
      <c r="L93" s="69"/>
      <c r="M93" s="69"/>
      <c r="N93" s="69"/>
      <c r="O93" s="69"/>
      <c r="P93" s="69">
        <v>1000</v>
      </c>
      <c r="Q93" s="69" t="s">
        <v>130</v>
      </c>
      <c r="R93" s="75" t="s">
        <v>80</v>
      </c>
      <c r="S93" s="69" t="s">
        <v>81</v>
      </c>
      <c r="T93" s="56">
        <f t="shared" si="16"/>
        <v>3650</v>
      </c>
      <c r="U93" s="69">
        <v>3650</v>
      </c>
      <c r="V93" s="69"/>
      <c r="W93" s="69">
        <v>3650</v>
      </c>
      <c r="X93" s="69">
        <v>3650</v>
      </c>
      <c r="Y93" s="69"/>
      <c r="Z93" s="69"/>
      <c r="AA93" s="69"/>
      <c r="AB93" s="69"/>
      <c r="AC93" s="69"/>
      <c r="AD93" s="69"/>
      <c r="AE93" s="69"/>
      <c r="AF93" s="69"/>
      <c r="AG93" s="69" t="s">
        <v>490</v>
      </c>
      <c r="AH93" s="69" t="s">
        <v>520</v>
      </c>
    </row>
    <row r="94" ht="135.75" spans="1:34">
      <c r="A94" s="26">
        <v>86</v>
      </c>
      <c r="B94" s="27" t="s">
        <v>521</v>
      </c>
      <c r="C94" s="75" t="s">
        <v>522</v>
      </c>
      <c r="D94" s="69" t="s">
        <v>75</v>
      </c>
      <c r="E94" s="69" t="s">
        <v>513</v>
      </c>
      <c r="F94" s="69" t="s">
        <v>523</v>
      </c>
      <c r="G94" s="76" t="s">
        <v>524</v>
      </c>
      <c r="H94" s="69">
        <v>1</v>
      </c>
      <c r="I94" s="69"/>
      <c r="J94" s="69"/>
      <c r="K94" s="69"/>
      <c r="L94" s="69"/>
      <c r="M94" s="69"/>
      <c r="N94" s="69"/>
      <c r="O94" s="69"/>
      <c r="P94" s="69">
        <v>800</v>
      </c>
      <c r="Q94" s="69" t="s">
        <v>111</v>
      </c>
      <c r="R94" s="75" t="s">
        <v>80</v>
      </c>
      <c r="S94" s="69" t="s">
        <v>81</v>
      </c>
      <c r="T94" s="56">
        <f t="shared" si="16"/>
        <v>3800</v>
      </c>
      <c r="U94" s="69">
        <v>3800</v>
      </c>
      <c r="V94" s="69"/>
      <c r="W94" s="57">
        <f>X94+Y94+Z94+AA94+AB94</f>
        <v>3800</v>
      </c>
      <c r="X94" s="69">
        <v>3800</v>
      </c>
      <c r="Y94" s="69"/>
      <c r="Z94" s="69"/>
      <c r="AA94" s="69"/>
      <c r="AB94" s="69"/>
      <c r="AC94" s="69"/>
      <c r="AD94" s="69"/>
      <c r="AE94" s="69"/>
      <c r="AF94" s="69"/>
      <c r="AG94" s="69" t="s">
        <v>490</v>
      </c>
      <c r="AH94" s="69" t="s">
        <v>506</v>
      </c>
    </row>
    <row r="95" ht="135.75" spans="1:34">
      <c r="A95" s="26">
        <v>87</v>
      </c>
      <c r="B95" s="27" t="s">
        <v>525</v>
      </c>
      <c r="C95" s="75" t="s">
        <v>526</v>
      </c>
      <c r="D95" s="69" t="s">
        <v>75</v>
      </c>
      <c r="E95" s="69" t="s">
        <v>513</v>
      </c>
      <c r="F95" s="69" t="s">
        <v>527</v>
      </c>
      <c r="G95" s="76" t="s">
        <v>528</v>
      </c>
      <c r="H95" s="69">
        <v>1</v>
      </c>
      <c r="I95" s="69"/>
      <c r="J95" s="69"/>
      <c r="K95" s="69"/>
      <c r="L95" s="69"/>
      <c r="M95" s="69"/>
      <c r="N95" s="69"/>
      <c r="O95" s="69"/>
      <c r="P95" s="69">
        <v>1000</v>
      </c>
      <c r="Q95" s="69" t="s">
        <v>477</v>
      </c>
      <c r="R95" s="75" t="s">
        <v>80</v>
      </c>
      <c r="S95" s="69" t="s">
        <v>81</v>
      </c>
      <c r="T95" s="56">
        <f t="shared" si="16"/>
        <v>4000</v>
      </c>
      <c r="U95" s="69">
        <v>4000</v>
      </c>
      <c r="V95" s="69"/>
      <c r="W95" s="57">
        <f>X95+Y95+Z95+AA95+AB95</f>
        <v>4000</v>
      </c>
      <c r="X95" s="69">
        <v>4000</v>
      </c>
      <c r="Y95" s="69"/>
      <c r="Z95" s="69"/>
      <c r="AA95" s="69"/>
      <c r="AB95" s="69"/>
      <c r="AC95" s="69"/>
      <c r="AD95" s="69"/>
      <c r="AE95" s="69"/>
      <c r="AF95" s="69"/>
      <c r="AG95" s="69" t="s">
        <v>490</v>
      </c>
      <c r="AH95" s="69" t="s">
        <v>491</v>
      </c>
    </row>
    <row r="96" ht="132" customHeight="1" spans="1:34">
      <c r="A96" s="26">
        <v>88</v>
      </c>
      <c r="B96" s="27" t="s">
        <v>529</v>
      </c>
      <c r="C96" s="75" t="s">
        <v>530</v>
      </c>
      <c r="D96" s="69" t="s">
        <v>75</v>
      </c>
      <c r="E96" s="69" t="s">
        <v>513</v>
      </c>
      <c r="F96" s="69" t="s">
        <v>531</v>
      </c>
      <c r="G96" s="76" t="s">
        <v>532</v>
      </c>
      <c r="H96" s="69">
        <v>1</v>
      </c>
      <c r="I96" s="69"/>
      <c r="J96" s="69"/>
      <c r="K96" s="69"/>
      <c r="L96" s="69"/>
      <c r="M96" s="69"/>
      <c r="N96" s="69"/>
      <c r="O96" s="69"/>
      <c r="P96" s="69">
        <v>1000</v>
      </c>
      <c r="Q96" s="75" t="s">
        <v>533</v>
      </c>
      <c r="R96" s="75" t="s">
        <v>80</v>
      </c>
      <c r="S96" s="69" t="s">
        <v>81</v>
      </c>
      <c r="T96" s="56">
        <f t="shared" si="16"/>
        <v>4200</v>
      </c>
      <c r="U96" s="69">
        <v>4200</v>
      </c>
      <c r="V96" s="69"/>
      <c r="W96" s="57">
        <f>X96+Y96+Z96+AA96+AB96</f>
        <v>4200</v>
      </c>
      <c r="X96" s="69">
        <v>4200</v>
      </c>
      <c r="Y96" s="69"/>
      <c r="Z96" s="69"/>
      <c r="AA96" s="69"/>
      <c r="AB96" s="69"/>
      <c r="AC96" s="69"/>
      <c r="AD96" s="69"/>
      <c r="AE96" s="69"/>
      <c r="AF96" s="69"/>
      <c r="AG96" s="69" t="s">
        <v>490</v>
      </c>
      <c r="AH96" s="69" t="s">
        <v>491</v>
      </c>
    </row>
    <row r="97" ht="132" customHeight="1" spans="1:34">
      <c r="A97" s="26">
        <v>89</v>
      </c>
      <c r="B97" s="26" t="s">
        <v>534</v>
      </c>
      <c r="C97" s="75" t="s">
        <v>535</v>
      </c>
      <c r="D97" s="75" t="s">
        <v>536</v>
      </c>
      <c r="E97" s="69" t="s">
        <v>537</v>
      </c>
      <c r="F97" s="69" t="s">
        <v>332</v>
      </c>
      <c r="G97" s="77" t="s">
        <v>538</v>
      </c>
      <c r="H97" s="69">
        <v>1</v>
      </c>
      <c r="I97" s="69"/>
      <c r="J97" s="69"/>
      <c r="K97" s="69"/>
      <c r="L97" s="69"/>
      <c r="M97" s="69"/>
      <c r="N97" s="69"/>
      <c r="O97" s="69"/>
      <c r="P97" s="69">
        <v>0</v>
      </c>
      <c r="Q97" s="69" t="s">
        <v>347</v>
      </c>
      <c r="R97" s="28" t="s">
        <v>348</v>
      </c>
      <c r="S97" s="55" t="s">
        <v>321</v>
      </c>
      <c r="T97" s="56">
        <f t="shared" si="16"/>
        <v>234</v>
      </c>
      <c r="U97" s="69">
        <v>234</v>
      </c>
      <c r="V97" s="69"/>
      <c r="W97" s="57">
        <f>X97+Y97+Z97+AA97+AB97</f>
        <v>234</v>
      </c>
      <c r="X97" s="69"/>
      <c r="Y97" s="69"/>
      <c r="Z97" s="69">
        <v>234</v>
      </c>
      <c r="AA97" s="69"/>
      <c r="AB97" s="69"/>
      <c r="AC97" s="69"/>
      <c r="AD97" s="69"/>
      <c r="AE97" s="69"/>
      <c r="AF97" s="69"/>
      <c r="AG97" s="26" t="s">
        <v>409</v>
      </c>
      <c r="AH97" s="26" t="s">
        <v>410</v>
      </c>
    </row>
    <row r="98" ht="141" spans="1:34">
      <c r="A98" s="26">
        <v>90</v>
      </c>
      <c r="B98" s="26" t="s">
        <v>539</v>
      </c>
      <c r="C98" s="63" t="s">
        <v>540</v>
      </c>
      <c r="D98" s="69" t="s">
        <v>75</v>
      </c>
      <c r="E98" s="69" t="s">
        <v>513</v>
      </c>
      <c r="F98" s="75" t="s">
        <v>541</v>
      </c>
      <c r="G98" s="29" t="s">
        <v>542</v>
      </c>
      <c r="H98" s="69">
        <v>1</v>
      </c>
      <c r="I98" s="69"/>
      <c r="J98" s="69"/>
      <c r="K98" s="69"/>
      <c r="L98" s="69"/>
      <c r="M98" s="69"/>
      <c r="N98" s="69"/>
      <c r="O98" s="69"/>
      <c r="P98" s="69">
        <v>100</v>
      </c>
      <c r="Q98" s="75" t="s">
        <v>175</v>
      </c>
      <c r="R98" s="55" t="s">
        <v>69</v>
      </c>
      <c r="S98" s="55" t="s">
        <v>70</v>
      </c>
      <c r="T98" s="56">
        <v>480</v>
      </c>
      <c r="U98" s="69">
        <v>480</v>
      </c>
      <c r="V98" s="69"/>
      <c r="W98" s="57">
        <v>480</v>
      </c>
      <c r="X98" s="69"/>
      <c r="Y98" s="69">
        <v>480</v>
      </c>
      <c r="Z98" s="69"/>
      <c r="AA98" s="69"/>
      <c r="AB98" s="69"/>
      <c r="AC98" s="69"/>
      <c r="AD98" s="69"/>
      <c r="AE98" s="69"/>
      <c r="AF98" s="69"/>
      <c r="AG98" s="28" t="s">
        <v>239</v>
      </c>
      <c r="AH98" s="37" t="s">
        <v>240</v>
      </c>
    </row>
    <row r="99" ht="105.75" spans="1:34">
      <c r="A99" s="26">
        <v>91</v>
      </c>
      <c r="B99" s="26" t="s">
        <v>543</v>
      </c>
      <c r="C99" s="28" t="s">
        <v>544</v>
      </c>
      <c r="D99" s="69" t="s">
        <v>75</v>
      </c>
      <c r="E99" s="69" t="s">
        <v>513</v>
      </c>
      <c r="F99" s="75" t="s">
        <v>541</v>
      </c>
      <c r="G99" s="26" t="s">
        <v>545</v>
      </c>
      <c r="H99" s="69"/>
      <c r="I99" s="69"/>
      <c r="J99" s="69">
        <v>1</v>
      </c>
      <c r="K99" s="69"/>
      <c r="L99" s="69"/>
      <c r="M99" s="69"/>
      <c r="N99" s="69"/>
      <c r="O99" s="69"/>
      <c r="P99" s="69">
        <v>1000</v>
      </c>
      <c r="Q99" s="26" t="s">
        <v>271</v>
      </c>
      <c r="R99" s="75" t="s">
        <v>272</v>
      </c>
      <c r="S99" s="69" t="s">
        <v>50</v>
      </c>
      <c r="T99" s="79">
        <v>239.11</v>
      </c>
      <c r="U99" s="69">
        <v>239.11</v>
      </c>
      <c r="V99" s="69"/>
      <c r="W99" s="79">
        <v>239.11</v>
      </c>
      <c r="X99" s="69"/>
      <c r="Y99" s="79">
        <v>239.11</v>
      </c>
      <c r="Z99" s="69"/>
      <c r="AA99" s="69"/>
      <c r="AB99" s="69"/>
      <c r="AC99" s="69"/>
      <c r="AD99" s="69"/>
      <c r="AE99" s="69"/>
      <c r="AF99" s="69"/>
      <c r="AG99" s="26" t="s">
        <v>273</v>
      </c>
      <c r="AH99" s="26" t="s">
        <v>274</v>
      </c>
    </row>
    <row r="100" customFormat="1" ht="211.5" spans="1:34">
      <c r="A100" s="26">
        <v>92</v>
      </c>
      <c r="B100" s="26" t="s">
        <v>546</v>
      </c>
      <c r="C100" s="28" t="s">
        <v>547</v>
      </c>
      <c r="D100" s="69" t="s">
        <v>75</v>
      </c>
      <c r="E100" s="69" t="s">
        <v>76</v>
      </c>
      <c r="F100" s="75" t="s">
        <v>548</v>
      </c>
      <c r="G100" s="26" t="s">
        <v>549</v>
      </c>
      <c r="H100" s="69">
        <v>1</v>
      </c>
      <c r="I100" s="69"/>
      <c r="J100" s="69"/>
      <c r="K100" s="69"/>
      <c r="L100" s="69"/>
      <c r="M100" s="69"/>
      <c r="N100" s="69"/>
      <c r="O100" s="69"/>
      <c r="P100" s="69">
        <v>500</v>
      </c>
      <c r="Q100" s="75" t="s">
        <v>175</v>
      </c>
      <c r="R100" s="75" t="s">
        <v>80</v>
      </c>
      <c r="S100" s="69" t="s">
        <v>81</v>
      </c>
      <c r="T100" s="79">
        <v>3000</v>
      </c>
      <c r="U100" s="69">
        <v>3000</v>
      </c>
      <c r="V100" s="69"/>
      <c r="W100" s="79">
        <v>3000</v>
      </c>
      <c r="X100" s="69">
        <v>3000</v>
      </c>
      <c r="Y100" s="79"/>
      <c r="Z100" s="69"/>
      <c r="AA100" s="69"/>
      <c r="AB100" s="69"/>
      <c r="AC100" s="69"/>
      <c r="AD100" s="69"/>
      <c r="AE100" s="69"/>
      <c r="AF100" s="69"/>
      <c r="AG100" s="26" t="s">
        <v>490</v>
      </c>
      <c r="AH100" s="26" t="s">
        <v>506</v>
      </c>
    </row>
    <row r="101" customFormat="1" ht="211.5" spans="1:34">
      <c r="A101" s="26">
        <v>93</v>
      </c>
      <c r="B101" s="26" t="s">
        <v>550</v>
      </c>
      <c r="C101" s="28" t="s">
        <v>551</v>
      </c>
      <c r="D101" s="69" t="s">
        <v>75</v>
      </c>
      <c r="E101" s="69" t="s">
        <v>552</v>
      </c>
      <c r="F101" s="75" t="s">
        <v>553</v>
      </c>
      <c r="G101" s="26" t="s">
        <v>554</v>
      </c>
      <c r="H101" s="69">
        <v>1</v>
      </c>
      <c r="I101" s="69"/>
      <c r="J101" s="69"/>
      <c r="K101" s="69"/>
      <c r="L101" s="69"/>
      <c r="M101" s="69"/>
      <c r="N101" s="69"/>
      <c r="O101" s="69"/>
      <c r="P101" s="69">
        <v>1000</v>
      </c>
      <c r="Q101" s="75" t="s">
        <v>175</v>
      </c>
      <c r="R101" s="75" t="s">
        <v>80</v>
      </c>
      <c r="S101" s="69" t="s">
        <v>81</v>
      </c>
      <c r="T101" s="79">
        <v>5280</v>
      </c>
      <c r="U101" s="69">
        <v>5280</v>
      </c>
      <c r="V101" s="69"/>
      <c r="W101" s="79">
        <v>5280</v>
      </c>
      <c r="X101" s="69">
        <v>5280</v>
      </c>
      <c r="Y101" s="79"/>
      <c r="Z101" s="69"/>
      <c r="AA101" s="69"/>
      <c r="AB101" s="69"/>
      <c r="AC101" s="69"/>
      <c r="AD101" s="69"/>
      <c r="AE101" s="69"/>
      <c r="AF101" s="69"/>
      <c r="AG101" s="26" t="s">
        <v>490</v>
      </c>
      <c r="AH101" s="26" t="s">
        <v>506</v>
      </c>
    </row>
    <row r="102" ht="141" spans="1:34">
      <c r="A102" s="26">
        <v>94</v>
      </c>
      <c r="B102" s="26" t="s">
        <v>555</v>
      </c>
      <c r="C102" s="26" t="s">
        <v>556</v>
      </c>
      <c r="D102" s="26" t="s">
        <v>75</v>
      </c>
      <c r="E102" s="26" t="s">
        <v>192</v>
      </c>
      <c r="F102" s="26" t="s">
        <v>557</v>
      </c>
      <c r="G102" s="32" t="s">
        <v>558</v>
      </c>
      <c r="H102" s="26"/>
      <c r="I102" s="26"/>
      <c r="J102" s="26">
        <v>1</v>
      </c>
      <c r="K102" s="26"/>
      <c r="L102" s="26"/>
      <c r="M102" s="26"/>
      <c r="N102" s="26"/>
      <c r="O102" s="26"/>
      <c r="P102" s="26"/>
      <c r="Q102" s="26" t="s">
        <v>79</v>
      </c>
      <c r="R102" s="62" t="s">
        <v>80</v>
      </c>
      <c r="S102" s="62" t="s">
        <v>81</v>
      </c>
      <c r="T102" s="62">
        <v>655</v>
      </c>
      <c r="U102" s="57">
        <v>655</v>
      </c>
      <c r="V102" s="62"/>
      <c r="W102" s="57">
        <v>655</v>
      </c>
      <c r="X102" s="62">
        <v>655</v>
      </c>
      <c r="Y102" s="62"/>
      <c r="Z102" s="62"/>
      <c r="AA102" s="62"/>
      <c r="AB102" s="62"/>
      <c r="AC102" s="62"/>
      <c r="AD102" s="62"/>
      <c r="AE102" s="62"/>
      <c r="AF102" s="62"/>
      <c r="AG102" s="73" t="s">
        <v>280</v>
      </c>
      <c r="AH102" s="73" t="s">
        <v>274</v>
      </c>
    </row>
    <row r="103" spans="6:34">
      <c r="F103" s="8"/>
      <c r="G103" s="1"/>
      <c r="AH103" s="5"/>
    </row>
    <row r="104" spans="6:34">
      <c r="F104" s="8"/>
      <c r="G104" s="1"/>
      <c r="AH104" s="5"/>
    </row>
    <row r="105" spans="6:34">
      <c r="F105" s="8"/>
      <c r="G105" s="1"/>
      <c r="AH105" s="5"/>
    </row>
    <row r="106" spans="6:34">
      <c r="F106" s="8"/>
      <c r="G106" s="1"/>
      <c r="AH106" s="5"/>
    </row>
    <row r="107" spans="6:34">
      <c r="F107" s="8"/>
      <c r="G107" s="1"/>
      <c r="AH107" s="5"/>
    </row>
    <row r="108" spans="6:34">
      <c r="F108" s="8"/>
      <c r="G108" s="1"/>
      <c r="AH108" s="5"/>
    </row>
    <row r="109" spans="6:34">
      <c r="F109" s="8"/>
      <c r="G109" s="1"/>
      <c r="AH109" s="5"/>
    </row>
    <row r="110" spans="6:34">
      <c r="F110" s="8"/>
      <c r="G110" s="1"/>
      <c r="AH110" s="5"/>
    </row>
    <row r="111" spans="6:34">
      <c r="F111" s="8"/>
      <c r="G111" s="1"/>
      <c r="AH111" s="5"/>
    </row>
    <row r="112" spans="6:34">
      <c r="F112" s="8"/>
      <c r="G112" s="1"/>
      <c r="AH112" s="5"/>
    </row>
    <row r="113" spans="6:34">
      <c r="F113" s="8"/>
      <c r="G113" s="1"/>
      <c r="AH113" s="5"/>
    </row>
    <row r="114" spans="6:34">
      <c r="F114" s="8"/>
      <c r="G114" s="1"/>
      <c r="AH114" s="5"/>
    </row>
    <row r="115" spans="6:34">
      <c r="F115" s="8"/>
      <c r="G115" s="1"/>
      <c r="AH115" s="5"/>
    </row>
    <row r="116" spans="6:34">
      <c r="F116" s="8"/>
      <c r="G116" s="1"/>
      <c r="AH116" s="5"/>
    </row>
    <row r="117" spans="6:34">
      <c r="F117" s="8"/>
      <c r="G117" s="1"/>
      <c r="AH117" s="5"/>
    </row>
    <row r="118" spans="6:34">
      <c r="F118" s="8"/>
      <c r="G118" s="1"/>
      <c r="AH118" s="5"/>
    </row>
    <row r="119" spans="6:34">
      <c r="F119" s="8"/>
      <c r="G119" s="1"/>
      <c r="AH119" s="5"/>
    </row>
    <row r="120" spans="6:34">
      <c r="F120" s="8"/>
      <c r="G120" s="1"/>
      <c r="AH120" s="5"/>
    </row>
    <row r="121" spans="6:34">
      <c r="F121" s="8"/>
      <c r="G121" s="1"/>
      <c r="AH121" s="5"/>
    </row>
    <row r="122" spans="6:34">
      <c r="F122" s="8"/>
      <c r="G122" s="1"/>
      <c r="AH122" s="5"/>
    </row>
    <row r="123" spans="6:34">
      <c r="F123" s="8"/>
      <c r="G123" s="1"/>
      <c r="AH123" s="5"/>
    </row>
    <row r="124" spans="6:34">
      <c r="F124" s="8"/>
      <c r="G124" s="1"/>
      <c r="AH124" s="5"/>
    </row>
    <row r="125" spans="6:34">
      <c r="F125" s="8"/>
      <c r="G125" s="1"/>
      <c r="AH125" s="5"/>
    </row>
    <row r="126" spans="6:34">
      <c r="F126" s="8"/>
      <c r="G126" s="1"/>
      <c r="AH126" s="5"/>
    </row>
    <row r="127" spans="6:34">
      <c r="F127" s="8"/>
      <c r="G127" s="1"/>
      <c r="AH127" s="5"/>
    </row>
    <row r="128" spans="6:34">
      <c r="F128" s="8"/>
      <c r="G128" s="1"/>
      <c r="AH128" s="5"/>
    </row>
    <row r="129" spans="6:34">
      <c r="F129" s="8"/>
      <c r="G129" s="1"/>
      <c r="AH129" s="5"/>
    </row>
    <row r="130" spans="6:34">
      <c r="F130" s="8"/>
      <c r="G130" s="1"/>
      <c r="AH130" s="5"/>
    </row>
  </sheetData>
  <autoFilter xmlns:etc="http://www.wps.cn/officeDocument/2017/etCustomData" ref="A7:XFD102" etc:filterBottomFollowUsedRange="0">
    <extLst/>
  </autoFilter>
  <mergeCells count="40">
    <mergeCell ref="A1:C1"/>
    <mergeCell ref="A2:AH2"/>
    <mergeCell ref="A3:C3"/>
    <mergeCell ref="G3:I3"/>
    <mergeCell ref="U3:X3"/>
    <mergeCell ref="H4:O4"/>
    <mergeCell ref="T4:AF4"/>
    <mergeCell ref="U5:AB5"/>
    <mergeCell ref="AD5:AF5"/>
    <mergeCell ref="X6:AB6"/>
    <mergeCell ref="A8:G8"/>
    <mergeCell ref="A4:A7"/>
    <mergeCell ref="B4:B7"/>
    <mergeCell ref="C4:C7"/>
    <mergeCell ref="D4:D7"/>
    <mergeCell ref="E4:E7"/>
    <mergeCell ref="F4:F7"/>
    <mergeCell ref="G4:G7"/>
    <mergeCell ref="H5:H7"/>
    <mergeCell ref="I5:I7"/>
    <mergeCell ref="J5:J7"/>
    <mergeCell ref="K5:K7"/>
    <mergeCell ref="L5:L7"/>
    <mergeCell ref="M5:M7"/>
    <mergeCell ref="N5:N7"/>
    <mergeCell ref="O5:O7"/>
    <mergeCell ref="P4:P7"/>
    <mergeCell ref="Q4:Q7"/>
    <mergeCell ref="R4:R7"/>
    <mergeCell ref="S4:S7"/>
    <mergeCell ref="T5:T7"/>
    <mergeCell ref="U6:U7"/>
    <mergeCell ref="V6:V7"/>
    <mergeCell ref="W6:W7"/>
    <mergeCell ref="AC5:AC7"/>
    <mergeCell ref="AD6:AD7"/>
    <mergeCell ref="AE6:AE7"/>
    <mergeCell ref="AF6:AF7"/>
    <mergeCell ref="AG4:AG7"/>
    <mergeCell ref="AH4:AH7"/>
  </mergeCells>
  <dataValidations count="1">
    <dataValidation type="list" allowBlank="1" showInputMessage="1" showErrorMessage="1" sqref="D28 D38 D53 D77 D90:D99">
      <formula1>"改扩建,新建,续建"</formula1>
    </dataValidation>
  </dataValidations>
  <pageMargins left="0.313888888888889" right="0.15625" top="0.313888888888889" bottom="0.313888888888889" header="0.297916666666667" footer="0.297916666666667"/>
  <pageSetup paperSize="9" scale="4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项目库94个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如果_见或不见</cp:lastModifiedBy>
  <dcterms:created xsi:type="dcterms:W3CDTF">2006-09-16T16:00:00Z</dcterms:created>
  <cp:lastPrinted>2019-03-19T23:48:00Z</cp:lastPrinted>
  <dcterms:modified xsi:type="dcterms:W3CDTF">2025-02-11T02:56:10Z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3FFFCD730E85482686662DC51501DD50_13</vt:lpwstr>
  </property>
  <property fmtid="{D5CDD505-2E9C-101B-9397-08002B2CF9AE}" pid="4" name="KSOReadingLayout">
    <vt:bool>true</vt:bool>
  </property>
</Properties>
</file>