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055" tabRatio="650"/>
  </bookViews>
  <sheets>
    <sheet name="中央第一批" sheetId="20" r:id="rId1"/>
  </sheets>
  <definedNames>
    <definedName name="_xlnm._FilterDatabase" localSheetId="0" hidden="1">中央第一批!$A$7:$BD$27</definedName>
    <definedName name="_xlnm.Print_Area" localSheetId="0">中央第一批!$A$1:$AT$27</definedName>
    <definedName name="_xlnm.Print_Titles" localSheetId="0">中央第一批!$3:$6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<sst xmlns="http://schemas.openxmlformats.org/spreadsheetml/2006/main" count="393" uniqueCount="189">
  <si>
    <t>洛浦县提前下达2024年中央财政衔接推进乡村振兴补助资金项目计划表</t>
  </si>
  <si>
    <t>填报时间：2024年12月15日</t>
  </si>
  <si>
    <t>序号</t>
  </si>
  <si>
    <t>项目库编号</t>
  </si>
  <si>
    <t>项目名称</t>
  </si>
  <si>
    <t>项目类别</t>
  </si>
  <si>
    <t>建设性质（新建、续建、改扩建）</t>
  </si>
  <si>
    <t>建设起至期限</t>
  </si>
  <si>
    <t>实施地点</t>
  </si>
  <si>
    <t>主要建设任务</t>
  </si>
  <si>
    <t>建设单位</t>
  </si>
  <si>
    <t>建设规模</t>
  </si>
  <si>
    <t>资金来源</t>
  </si>
  <si>
    <t>县市实施单位</t>
  </si>
  <si>
    <t>项目主管部门</t>
  </si>
  <si>
    <t>责任人</t>
  </si>
  <si>
    <t>其中</t>
  </si>
  <si>
    <t>绩效目标</t>
  </si>
  <si>
    <t>项目进展</t>
  </si>
  <si>
    <t>行业部门意见</t>
  </si>
  <si>
    <t>项目进展情况</t>
  </si>
  <si>
    <t>备注</t>
  </si>
  <si>
    <t>项目总投资</t>
  </si>
  <si>
    <t>政府投资（衔接资金）</t>
  </si>
  <si>
    <t>计划安排其他政府投资</t>
  </si>
  <si>
    <t>企业投资</t>
  </si>
  <si>
    <t>基本情况</t>
  </si>
  <si>
    <t>正在编制实施方案</t>
  </si>
  <si>
    <t>完成编制实施方案</t>
  </si>
  <si>
    <t xml:space="preserve">完成实施方案审查 </t>
  </si>
  <si>
    <t>完成实施方案批复</t>
  </si>
  <si>
    <t>发布招投标公告</t>
  </si>
  <si>
    <t>完成招投标</t>
  </si>
  <si>
    <t>已开工</t>
  </si>
  <si>
    <t>已完工</t>
  </si>
  <si>
    <t>自然资源局意见</t>
  </si>
  <si>
    <t>生态环境局意见</t>
  </si>
  <si>
    <t>林草局意见</t>
  </si>
  <si>
    <t>农业农村局意见</t>
  </si>
  <si>
    <t>水利局意见</t>
  </si>
  <si>
    <t>文旅局意见</t>
  </si>
  <si>
    <t>乡村振兴局意见</t>
  </si>
  <si>
    <t>小计</t>
  </si>
  <si>
    <t>截止2023年年底前已安排资金</t>
  </si>
  <si>
    <t>2024年计划安排资金合计</t>
  </si>
  <si>
    <t>计划安排中央衔接补助资金</t>
  </si>
  <si>
    <t>2024年计划安排资金</t>
  </si>
  <si>
    <t>合计：20个项目</t>
  </si>
  <si>
    <t>2023-653224-0094</t>
  </si>
  <si>
    <t>和田地区洛浦县东西片区供水保障工程（三期）</t>
  </si>
  <si>
    <t>乡村建设类</t>
  </si>
  <si>
    <t>续建</t>
  </si>
  <si>
    <t>2023.05-2024.07</t>
  </si>
  <si>
    <t>洛浦县纳瓦乡、山普鲁镇、多鲁镇、洛浦镇、拜什托格拉克乡</t>
  </si>
  <si>
    <t>改造供水配水管网331.81km及配套附属工程。其中2024年建设内容：改造供水配水管网DN250-DN40PE聚乙烯管共167km，砖砌矩形阀门井36座，砖砌矩形排水井7座，管道过干渠10座，管道过支斗渠10座。路面恢复122400㎡。</t>
  </si>
  <si>
    <t>km</t>
  </si>
  <si>
    <t>中央衔接资金</t>
  </si>
  <si>
    <t>洛浦县水利局</t>
  </si>
  <si>
    <t>罗志</t>
  </si>
  <si>
    <t>通过改造供水管网，对给水系统进行整合优化，从根本上解决供水规模偏小、管网漏损率较高等问题，进一步提高供水保障能力。</t>
  </si>
  <si>
    <t>已开工（2023年续建项目）</t>
  </si>
  <si>
    <t>洛浦县洛浦镇北片区污水处理厂建设工程</t>
  </si>
  <si>
    <t>洛浦县洛浦镇</t>
  </si>
  <si>
    <t>新建规模为1.5万m³/d的污水处理厂1座，其主要建（构）筑物为进水控制井1座、格栅间及污水提升泵房1座、细格栅间及旋流沉砂池1座，配水配泥井1座，A²/O氧化沟池2座，二沉池配水井1座，二沉池2座，回流及剩余污泥泵房1座，中间水池1座，深度处理车间1座，废水回收水池1座；污泥脱水间1座，鼓风机房及变配电室1座，紫外线消毒渠1座，值班室和技术管理用房和现状污水厂共用。其中2024年建设内容：建设进水控制井1座，粗格栅污水提升泵房1座，细格栅及沉砂池1座，配水配泥井1座，氧化沟2座，二沉池2座，深度处理车间1座，变配电室1座，紫外线消毒渠1座，以及相关的机电设备安装。</t>
  </si>
  <si>
    <t>座</t>
  </si>
  <si>
    <t>洛浦县洛浦镇人民政府</t>
  </si>
  <si>
    <t>和田地区生态环境局洛浦县分局</t>
  </si>
  <si>
    <t>亚森·艾尼</t>
  </si>
  <si>
    <t>提高农村生活污水治理率和治理水平，持续改善农村人居环境。</t>
  </si>
  <si>
    <t>洛浦县2024年小额贷款贴息项目</t>
  </si>
  <si>
    <t>产业发展类</t>
  </si>
  <si>
    <t>新建</t>
  </si>
  <si>
    <t>2024.01-2024.12</t>
  </si>
  <si>
    <t>洛浦县布亚乡、恰尔巴格镇、山普鲁镇、纳瓦乡、杭桂镇、多鲁镇、洛浦镇、拜什托格拉克乡、阿其克乡</t>
  </si>
  <si>
    <t>用于全县申请脱贫人口小额贷款贴息，申请人员是全县建档立卡脱贫人口、监测人口，贴息利率按照金融机构发放脱贫人口小额贷款时利率。</t>
  </si>
  <si>
    <t>万户</t>
  </si>
  <si>
    <t>洛浦县乡村振兴局</t>
  </si>
  <si>
    <t>李雪豹</t>
  </si>
  <si>
    <t>鼓励和引导脱贫人口和监测对象发展特色优势产业实现持续稳定增收。</t>
  </si>
  <si>
    <t>软性项目</t>
  </si>
  <si>
    <t>已完成实施方案编制</t>
  </si>
  <si>
    <t>洛浦县2024年脱贫人口（含监测对象）公共服务岗位补助项目</t>
  </si>
  <si>
    <t>就业类</t>
  </si>
  <si>
    <t>洛浦县2024年脱贫人口（含监测户）公共服务岗位补助项目实施对象为洛浦县脱贫人口（含监测户）内聘用的保安、保洁、动物防疫员、后勤人员、专职联防、洛浦县公安系统辅警、教育系统保育员和厨师、全县各村（社区）就业专干等就业岗位，共计3414人。</t>
  </si>
  <si>
    <t>人</t>
  </si>
  <si>
    <t>洛浦县人社局</t>
  </si>
  <si>
    <t>柔孜艾力·图尔荪</t>
  </si>
  <si>
    <t>带动从事公共服务岗位中的脱贫人口（含监测对象）解决无法外出务工人员就近就地就业创业增收。</t>
  </si>
  <si>
    <t>洛浦县2024年项目管理费</t>
  </si>
  <si>
    <t>其他类</t>
  </si>
  <si>
    <t>洛浦县</t>
  </si>
  <si>
    <t>按照衔接资金管理费使用要求列支，主要用于项目前期设计、评审、招标、监理、以及验收等与项目管理相关的支出。</t>
  </si>
  <si>
    <t>-</t>
  </si>
  <si>
    <t>按照衔接资金项目管理费使用要求列支，主要用于项目前期设计、评审、招标、监理、以及验收等与项目管理相关的支出。</t>
  </si>
  <si>
    <t>洛浦县纳瓦乡2024年农田设施配套建设项目</t>
  </si>
  <si>
    <t>2024.04-2024.06</t>
  </si>
  <si>
    <t>洛浦县纳瓦乡阿恰墩村、阿亚格尕帕村、纳瓦村、诺布依村、英巴格村</t>
  </si>
  <si>
    <t>共分为3个灌溉系统,沉砂池及清水池2座；新建砖混结构泵房2座；配套过滤器3套，采用自动反冲洗过滤器。配套施肥罐3套，容积为1000L，项目区共配套变压器2套。</t>
  </si>
  <si>
    <t>个</t>
  </si>
  <si>
    <t>洛浦县纳瓦乡人民政府</t>
  </si>
  <si>
    <t>洛浦县农业农村局</t>
  </si>
  <si>
    <t>帕提古丽·阿布都拉</t>
  </si>
  <si>
    <t>项目的实施，可改善项目区灌溉条件，提高水资源利用率和土地利用率，防止水土流失，增强抗御自然灾害的能力，进一步改善生态环境和农业生产条件，使农田达到稳产、高产农田标准。</t>
  </si>
  <si>
    <t>洛浦县2024年养殖牛以奖代补项目</t>
  </si>
  <si>
    <t>2024.01-2024.09</t>
  </si>
  <si>
    <t>洛浦县布亚乡、恰尔巴格镇、纳瓦乡、山普鲁镇、杭桂镇、多鲁镇、洛浦镇、拜什托格拉克乡、阿其克乡</t>
  </si>
  <si>
    <t>对洛浦县脱贫人口和监测户自行养殖14619头牛进行奖补，经验收合格后通过以奖代补方式奖补。
1.生产母牛9446头，9446户，按5000元/头给予奖补（布亚乡935头、935户；恰尔巴格镇2343头、2343户；纳瓦乡433头、433户；山普鲁镇1546头、1546户；杭桂镇2055头、2055户；多鲁镇1444头、1444户；洛浦镇546头、546户；拜什托格拉克乡138头、138户；阿其克乡6头、6户）。
2.公犊牛1059头、685户，按2000元/头给予奖补（布亚乡95头、42户；恰尔巴格镇405头、305户；纳瓦乡95头、54户；山普鲁镇76头、46户；杭桂镇282头、174户；多鲁镇72头、42户；洛浦镇32头、19户，拜什托格拉克乡4头、2户；阿其克乡1头、1户）。
3.母犊牛4114头、2889户，按3000元/头给予奖补（布亚乡93头、64户；恰尔巴格镇1428头、1052户；纳瓦乡210头、150户；山普鲁镇727头、525户，杭桂镇985头、643户；多鲁镇437头、304户；洛浦镇122头、92户，拜什托格拉克乡59头、33户，阿其克乡53头、35户）。</t>
  </si>
  <si>
    <t>头</t>
  </si>
  <si>
    <t>玉苏普江·穆拉提</t>
  </si>
  <si>
    <t>激励和引导脱贫人口和监测对象发展牛养殖，助力实现持续增收。</t>
  </si>
  <si>
    <t>洛浦县2024年养殖羊以奖代补项目</t>
  </si>
  <si>
    <t>洛浦县布亚乡、纳瓦乡、山普鲁镇、杭桂镇、多鲁镇、洛浦镇、拜什托格拉克乡、阿其克乡</t>
  </si>
  <si>
    <t>对洛浦县脱贫人口和监测户自行养殖羊47345只进行奖补，经验收合格后通过以奖代补方式奖补。
1.生产母羊42901只、8661户，按500元/只给予奖补（其中布亚乡4606只、1011户；纳瓦乡3390只、675户；山普鲁镇11861只、2093户，杭桂镇9753只、2431户；多鲁镇9750只、1745户；洛浦镇2215只、490户；拜什托格拉克乡1233只、209户；阿其克乡93只、7户）。
2.羔羊4444只、835户，按300元/只给予奖补（其中布亚乡198只、46户；纳瓦乡425只、92户；山普鲁镇840只、186户；杭桂镇1179只、184户；多鲁镇752只、198户；洛浦镇206只、48户；拜什托格拉克乡95只、35户，阿其克乡749只、46户）。</t>
  </si>
  <si>
    <t>只</t>
  </si>
  <si>
    <t>激励和引导脱贫人口和监测对象发展羊养殖，助力实现持续增收。</t>
  </si>
  <si>
    <t>洛浦县2024年特色林果（核桃）抚育管理以奖代补项目</t>
  </si>
  <si>
    <t>2024.01-2024.10</t>
  </si>
  <si>
    <t>对洛浦县脱贫人口和监测户特色林果（核桃）抚育管理进行奖补，经验收合格后通过以奖代补方式奖补。
1.修剪补助17500亩，6063户，按110元/亩给予奖补（其中布亚乡2792亩、1020户；恰尔巴格镇5014.22亩、1669户；纳瓦乡1406.8亩、251户；山普鲁镇3583.13亩、1335户，杭桂镇973.6亩、420户；多鲁镇3579.85亩、1309户；洛浦镇67.4亩、27户；拜什托格拉克乡83亩、32户）。
2.施肥补助17770亩，6233户，按550元/亩给予奖补（其中布亚乡2792亩、1020户；恰尔巴格镇5354.3亩、1700户；纳瓦乡892.5亩、363户；山普鲁镇4024.95亩、1336户，杭桂镇976亩、446户；多鲁镇3579.85亩、1309户；洛浦镇67.4亩、27户；拜什托格拉克乡83亩、32户）。
3.有害生物防控补助17600亩，4772户，按36元/亩给予奖补（其中布亚乡2792亩、1020户；恰尔巴格镇5543.6亩、200户；纳瓦乡1234.5亩、484户；山普鲁镇3586.85亩、1362户，杭桂镇718.8亩、342户；多鲁镇3759.85亩、1309户；洛浦镇61.4亩、23户；拜什托格拉克乡83亩、32户）。</t>
  </si>
  <si>
    <t xml:space="preserve">亩 </t>
  </si>
  <si>
    <t>洛浦县林业和草原局</t>
  </si>
  <si>
    <t>吐送江· 阿卜杜拉</t>
  </si>
  <si>
    <t>激励和引导脱贫人口和监测对象发展特色林果，助力实现持续增收。</t>
  </si>
  <si>
    <t>洛浦县杭桂镇2024年农田设施配套建设项目</t>
  </si>
  <si>
    <t>洛浦县杭桂镇阿尔喀依来克村、白杨村、康托喀依村、欧吐拉艾日克村、其木吾斯唐村、琼库尔艾日克村、热合曼普尔村、吾斯塘吾其村、向阳村、英巴格村</t>
  </si>
  <si>
    <t>共分为7个灌溉系统,沉砂池及清水池4座；新建砖混结构泵房4座，配套过滤器7套，配套施肥罐7套，配套变压器4套等，主要改建内容为：改建2处管理用房，配套2台37KW变频启动柜，2台水泵，2套过滤器，2台1000L施肥罐，1套跌落保险。</t>
  </si>
  <si>
    <t>洛浦县杭桂镇人民政府</t>
  </si>
  <si>
    <t>托力木·贾纳尔</t>
  </si>
  <si>
    <t>洛浦县多鲁镇2024年农田设施配套建设项目</t>
  </si>
  <si>
    <t>洛浦县多鲁镇巴格其村、博斯坦村、墩库孜来克村、色日克村、哈勒瓦甫村、喀合勒克村、库都克艾日克村、塔吾尕孜村、唐玛合尼村、托勒尕什村、尧勒其库勒村</t>
  </si>
  <si>
    <t>共分为9个灌溉系统，沉砂池及清水池6座；新建砖混结构泵房6座，配套过滤器9套，配套施肥罐9套，配套变压器6套。</t>
  </si>
  <si>
    <t>洛浦县多鲁镇人民政府</t>
  </si>
  <si>
    <t>麦提喀斯·依明托合提</t>
  </si>
  <si>
    <t>洛浦县洛浦镇阿恰勒村等7个村土地碎片化治理项目</t>
  </si>
  <si>
    <t>2024.03-2024.08</t>
  </si>
  <si>
    <t>洛浦县洛浦镇阿恰勒村、博什坎村、幸福村、喀拉都外村、恰帕勒兰干村、巴什恰帕勒村、塔盘村</t>
  </si>
  <si>
    <t>土地平整工程、灌溉工程和农田输配电工程，具体建设内容如下：⑴土地平整工程
①土地平整面积7319.05亩，分为76个地块，挖方量67.49万m³，填方量62.51万m³，土方借调4.98万m³，挖填平衡；
⑵灌溉工程（灌溉工程主要包括水源工程、首部工程和田间工程）
新建高效节水面积8044.58亩，建设内容包括：连接渠、沉砂池、首部系统配套、地埋输配水管网、田间滴灌管网及设备安装等,共划分9个滴灌系统，8个首部(其中单系统7个，双系统1个)，均为地表水灌溉系统，具体如下：新建连接渠210m,沉砂池及清水池8个；砖混结构泵房8座；自动反冲洗网式过滤器9套；卧式离心泵9台；施肥罐9套；埋设PVC-M管道87.93km；PE管道59.79km；滴灌带849.09万m；闸阀井129座；排水井139座；镇墩540个。</t>
  </si>
  <si>
    <t>亩</t>
  </si>
  <si>
    <t>通过土地碎片化治理，整合土地资源，促进土地流转，由“零”变“整”，提高农作物产量，拓宽群众增收渠道，推动农业规模化发展。</t>
  </si>
  <si>
    <t>洛浦县恰尔巴格镇2024年土地碎片化治理项目</t>
  </si>
  <si>
    <t>洛浦县恰尔巴格镇玛丽艳新村</t>
  </si>
  <si>
    <t>土地平整工程、灌溉工程和农田输配电工程，具体建设内容如下：
⑴土地平整工程
①土地平整面积620亩，分为7个地块，挖方量6.49万m³，填方量6.38万m³，土方借调0.11万m³，挖填平衡；
⑵灌溉工程（灌溉工程主要包括水源工程、首部工程和田间工程）
新建高效节水面积620亩，建设内容包括：连接渠、沉砂池、首部系统配套、地埋输配水管网、田间滴灌管网及设备安装等,共划分1个滴灌系统，1个首部，均为地表水灌溉系统，具体如下：新建连接渠30m,沉砂池及清水池1个；砖混结构泵房1座；自动反冲洗网式过滤器1套；卧式离心泵1台；施肥罐1套；埋设PVC-M管道17.93km；PE管道25.3km；
⑶农田输配电工程
配套变压器1套，容量100VA，架设10kv输电线路0.3km。</t>
  </si>
  <si>
    <t>洛浦县恰尔巴格镇人民政府</t>
  </si>
  <si>
    <t>依明托乎提·艾合麦提</t>
  </si>
  <si>
    <t>首部办理设施农用地手续，不允许占基本农田、林地、草地</t>
  </si>
  <si>
    <t>按要求办理环评手续</t>
  </si>
  <si>
    <t>需落实项目实施地块，并提供矢量数据套图</t>
  </si>
  <si>
    <t>无意见</t>
  </si>
  <si>
    <t>需做水资源论证及水土保持方案。</t>
  </si>
  <si>
    <t>需落实项目实施地块</t>
  </si>
  <si>
    <t>洛浦县布亚乡库玛提村支渠防渗建设项目</t>
  </si>
  <si>
    <t>2024.03-2024.07</t>
  </si>
  <si>
    <t>洛浦县布亚乡库玛提村</t>
  </si>
  <si>
    <t>建设渠道长度3.251km,配套建筑物33座。灌溉面积0.50万亩，设计流量1.2～1.5m³/s。</t>
  </si>
  <si>
    <t>完善农田渠系建设,提高水资源利用率，扩大灌溉面积，补齐农业生产短板,助力乡村振兴。</t>
  </si>
  <si>
    <t>同意，按要求办理环评备案登记手续。</t>
  </si>
  <si>
    <t>同意，需提供完整矢量数据及渠道断面图。</t>
  </si>
  <si>
    <t>正在编制实施方案。</t>
  </si>
  <si>
    <t>洛浦县多鲁镇唐玛合尼村等3个村支渠防渗建设项目</t>
  </si>
  <si>
    <t>洛浦县多鲁镇唐玛合尼村、塔尕其艾日克村、肖尔阔台克村</t>
  </si>
  <si>
    <t>防渗渠总长为5.878km，配套渠系建筑物107座。设计流量0.7-1.6m³/s，灌溉面积0.38万亩。其中多鲁镇硝尔阔台克村支渠1.231km，配套建筑物18座；多鲁镇巴格其支、斗渠（多鲁镇唐玛合尼村）1.692km，配套建筑物17座；多鲁镇第一管理区（多鲁镇塔尕其艾日克村）支渠1.802km，配套建筑物34座；多鲁镇唐玛合尼村斗渠1.153km，配套建筑物38座。</t>
  </si>
  <si>
    <t>同意，原渠道修建无意见</t>
  </si>
  <si>
    <t>同意，按要求办理环评登记手续。</t>
  </si>
  <si>
    <t>同意，需提供完整矢量数据及口宽数据再次比对。
1、硝尔阔台克村、塘玛合尼村路段涉及林地，需办理林地征占手续（地区办理，办理时长30天）。
2、哈勒瓦普村三调数据为林地，林草一张图中90米没问题，剩余路段全为林地，需办理林地征占手续（地区办理，办理时长30天）。
3、该项目哈勒瓦普段由于交通局“十四五”规划需将其旁边主干路拓宽至15米，导致该渠道无法修建，需与交通局协调。</t>
  </si>
  <si>
    <t>洛浦县恰尔巴格镇巴什格加村等4个村防渗渠建设项目</t>
  </si>
  <si>
    <t>洛浦县恰尔巴格镇巴什格加村、阿亚格格加村、加依托格拉克村 、格加喀尔克村</t>
  </si>
  <si>
    <t>防渗渠道长度7.28km，配套建筑物97座，灌溉面积1.525万亩，设计流量0.3～1.35m³/s。其中：巴什格加村防渗改造2.044km，设计流量0.22-0.49m³/s，节制分水闸27座，农桥5座；阿亚格格加村防渗改造2.77km，设计流量0.43-0.65m³/s，节制分水闸28座，农桥12座；加依托格拉克村防渗改造1.603km，设计流量1.3m³/s，节制分水闸10座，农桥6座；格加喀尔克村防渗改造0.863km，设计流量1.3m³/s，节制分水闸2座，农桥6座；跌水1座。</t>
  </si>
  <si>
    <t>同意，1、提供完整矢量数据及渠道宽度。
2、对涉及到的林地办理征占用林地手续。</t>
  </si>
  <si>
    <t>实施方案12月9日已经洛浦县水利局审查，设计院正在修改方案，待出具审查意见</t>
  </si>
  <si>
    <t>洛浦县山普鲁镇三、四支渠防渗改造项目</t>
  </si>
  <si>
    <t>洛浦县山普鲁镇巴什艾日克，阿亚格艾日克，恰克玛克村、加依艾日克村、库木巴格村</t>
  </si>
  <si>
    <t>防渗渠道总长为5.434km，配套渠系建筑物30座。设计流量2.34m³/s，控制灌溉面积0.62万亩。其中山普鲁镇三支渠3.294km，四支渠2.140km。</t>
  </si>
  <si>
    <t>洛浦县鸽产业提质增效融合发展项目</t>
  </si>
  <si>
    <t>2024.03-2024.10</t>
  </si>
  <si>
    <t>洛浦县多鲁镇墩库孜来克村</t>
  </si>
  <si>
    <t>引进新品种种鸽4万对,品种米玛斯，改造原有386.72㎡孵化车间，改成速冻库1间，建筑面积55㎡。改建冷库4间，其中：60㎡3间，48㎡1间，共228㎡，地上一层，组装式冷库，配套相关冷链设备；购置种鸽养殖，孵化，消毒，屠宰等相关设备设施。</t>
  </si>
  <si>
    <t>万对</t>
  </si>
  <si>
    <t>洛浦县供销社</t>
  </si>
  <si>
    <t>陈学贤</t>
  </si>
  <si>
    <t>通过补链延链，促进产业升级和转型，实现鸽产业提质增效，带动富余劳动力就地就近就业，壮大村集体经济。</t>
  </si>
  <si>
    <t>洛浦县拜什托格拉克乡亚阔恰村等2个村防渗渠建设项目</t>
  </si>
  <si>
    <t>洛浦县拜什托格拉克乡亚阔恰村、拜什托格拉克村</t>
  </si>
  <si>
    <t>防渗渠道总长7.2km，配套渠系建筑物98座，设计流量1～0.3m³/s，渠道灌溉控制面积0.8万亩。其中亚阔恰支渠防渗改造长度为2.056km，配套建筑物20座，渠道灌溉控制面积为0.5万亩；拜什托格拉克村支渠防渗改造长度为5.144km，配套建筑物78座，渠道灌溉控制面积为0.3万亩。</t>
  </si>
  <si>
    <t>同意，原址修建，不得占用一般耕地与基本农田。</t>
  </si>
  <si>
    <t>同意，需提供相关矢量数据进行地块核实。</t>
  </si>
  <si>
    <t>已出具批复，正在发布招标公告、办理两证一书。</t>
  </si>
  <si>
    <t>洛浦县拜什托格拉克乡二分干渠防渗渠建设项目</t>
  </si>
  <si>
    <t>洛浦县拜什托格拉克乡托格拉克博斯坦村</t>
  </si>
  <si>
    <t>建设渠道长度4.041km，渠系配套建筑物13座，节制左右分水闸4座，节制左分水闸3座，左右分水闸1座，右分水闸1座，左分水闸3座、交通桥1座，设计流量6.15～4.22m³/s，改善灌溉面积2.7725万亩。</t>
  </si>
  <si>
    <t>完成测绘地勘设计实施方案编制，完成实施方案审查意见和实施方案批复、发改委赋码等报批手续，正在进行施工图审查和同步办理乡村规划许可证、不占地证明等土地手续</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</si>
</sst>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00_);[Red]\(&quot;￥&quot;#,##0.00\)"/>
    <numFmt numFmtId="177" formatCode="0_ "/>
    <numFmt numFmtId="178" formatCode="0.00_ "/>
    <numFmt numFmtId="179" formatCode="0.0_ "/>
    <numFmt numFmtId="180" formatCode="0_);[Red]\(0\)"/>
  </numFmts>
  <fonts count="40">
    <font>
      <sz val="11"/>
      <color theme="1"/>
      <name val="宋体"/>
      <charset val="134"/>
      <scheme val="minor"/>
    </font>
    <font>
      <sz val="24"/>
      <name val="方正小标宋简体"/>
      <charset val="134"/>
    </font>
    <font>
      <sz val="12"/>
      <name val="宋体"/>
      <charset val="134"/>
    </font>
    <font>
      <b/>
      <sz val="14"/>
      <name val="黑体"/>
      <charset val="134"/>
    </font>
    <font>
      <b/>
      <sz val="12"/>
      <name val="黑体"/>
      <charset val="134"/>
    </font>
    <font>
      <b/>
      <sz val="16"/>
      <name val="黑体"/>
      <charset val="134"/>
    </font>
    <font>
      <b/>
      <sz val="18"/>
      <name val="黑体"/>
      <charset val="134"/>
    </font>
    <font>
      <sz val="14"/>
      <name val="方正公文楷体"/>
      <charset val="134"/>
    </font>
    <font>
      <sz val="14"/>
      <name val="宋体"/>
      <charset val="134"/>
      <scheme val="minor"/>
    </font>
    <font>
      <sz val="14"/>
      <name val="宋体"/>
      <charset val="134"/>
    </font>
    <font>
      <sz val="11"/>
      <name val="Times New Roman"/>
      <charset val="134"/>
    </font>
    <font>
      <sz val="14"/>
      <color theme="1"/>
      <name val="宋体"/>
      <charset val="134"/>
      <scheme val="minor"/>
    </font>
    <font>
      <b/>
      <sz val="14"/>
      <name val="宋体"/>
      <charset val="134"/>
    </font>
    <font>
      <sz val="16"/>
      <color rgb="FFFF0000"/>
      <name val="宋体"/>
      <charset val="134"/>
    </font>
    <font>
      <b/>
      <sz val="10"/>
      <name val="黑体"/>
      <charset val="134"/>
    </font>
    <font>
      <b/>
      <sz val="14"/>
      <color theme="1"/>
      <name val="宋体"/>
      <charset val="134"/>
    </font>
    <font>
      <sz val="14"/>
      <color theme="1"/>
      <name val="宋体"/>
      <charset val="134"/>
    </font>
    <font>
      <sz val="11"/>
      <name val="宋体"/>
      <charset val="134"/>
    </font>
    <font>
      <b/>
      <sz val="14"/>
      <name val="方正公文楷体"/>
      <charset val="134"/>
    </font>
    <font>
      <b/>
      <sz val="14"/>
      <color theme="1"/>
      <name val="宋体"/>
      <charset val="134"/>
      <scheme val="minor"/>
    </font>
    <font>
      <b/>
      <sz val="18"/>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tint="-0.25"/>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4" borderId="11"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2" applyNumberFormat="0" applyFill="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8" fillId="0" borderId="0" applyNumberFormat="0" applyFill="0" applyBorder="0" applyAlignment="0" applyProtection="0">
      <alignment vertical="center"/>
    </xf>
    <xf numFmtId="0" fontId="29" fillId="5" borderId="14" applyNumberFormat="0" applyAlignment="0" applyProtection="0">
      <alignment vertical="center"/>
    </xf>
    <xf numFmtId="0" fontId="30" fillId="6" borderId="15" applyNumberFormat="0" applyAlignment="0" applyProtection="0">
      <alignment vertical="center"/>
    </xf>
    <xf numFmtId="0" fontId="31" fillId="6" borderId="14" applyNumberFormat="0" applyAlignment="0" applyProtection="0">
      <alignment vertical="center"/>
    </xf>
    <xf numFmtId="0" fontId="32" fillId="7" borderId="16" applyNumberFormat="0" applyAlignment="0" applyProtection="0">
      <alignment vertical="center"/>
    </xf>
    <xf numFmtId="0" fontId="33" fillId="0" borderId="17" applyNumberFormat="0" applyFill="0" applyAlignment="0" applyProtection="0">
      <alignment vertical="center"/>
    </xf>
    <xf numFmtId="0" fontId="34" fillId="0" borderId="18"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cellStyleXfs>
  <cellXfs count="5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177" fontId="2" fillId="0" borderId="0"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xf>
    <xf numFmtId="178" fontId="12" fillId="0" borderId="1"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wrapText="1"/>
    </xf>
    <xf numFmtId="0" fontId="9" fillId="0" borderId="1" xfId="0" applyFont="1" applyFill="1" applyBorder="1" applyAlignment="1">
      <alignment horizontal="justify" vertical="center" wrapText="1"/>
    </xf>
    <xf numFmtId="177" fontId="12"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9" fontId="12" fillId="0" borderId="1" xfId="0" applyNumberFormat="1" applyFont="1" applyFill="1" applyBorder="1" applyAlignment="1">
      <alignment horizontal="center" vertical="center"/>
    </xf>
    <xf numFmtId="177" fontId="13" fillId="0" borderId="0" xfId="0" applyNumberFormat="1" applyFont="1" applyFill="1" applyAlignment="1">
      <alignment horizontal="center" vertical="center" wrapText="1"/>
    </xf>
    <xf numFmtId="177" fontId="1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7" fontId="14" fillId="0" borderId="2" xfId="0" applyNumberFormat="1" applyFont="1" applyFill="1" applyBorder="1" applyAlignment="1">
      <alignment horizontal="center" vertical="center" wrapText="1"/>
    </xf>
    <xf numFmtId="177" fontId="14" fillId="0" borderId="3" xfId="0" applyNumberFormat="1" applyFont="1" applyFill="1" applyBorder="1" applyAlignment="1">
      <alignment horizontal="center" vertical="center" wrapText="1"/>
    </xf>
    <xf numFmtId="177" fontId="14" fillId="0" borderId="4" xfId="0" applyNumberFormat="1" applyFont="1" applyFill="1" applyBorder="1" applyAlignment="1">
      <alignment horizontal="center" vertical="center" wrapText="1"/>
    </xf>
    <xf numFmtId="177" fontId="14" fillId="0" borderId="5" xfId="0" applyNumberFormat="1" applyFont="1" applyFill="1" applyBorder="1" applyAlignment="1">
      <alignment horizontal="center" vertical="center" wrapText="1"/>
    </xf>
    <xf numFmtId="177" fontId="14" fillId="0" borderId="6" xfId="0" applyNumberFormat="1" applyFont="1" applyFill="1" applyBorder="1" applyAlignment="1">
      <alignment horizontal="center" vertical="center" wrapText="1"/>
    </xf>
    <xf numFmtId="177" fontId="14" fillId="0" borderId="7"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xf>
    <xf numFmtId="178" fontId="12"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177" fontId="15" fillId="3" borderId="1" xfId="0" applyNumberFormat="1" applyFont="1" applyFill="1" applyBorder="1" applyAlignment="1">
      <alignment horizontal="center" vertical="center"/>
    </xf>
    <xf numFmtId="0" fontId="16" fillId="0" borderId="1" xfId="0" applyFont="1" applyFill="1" applyBorder="1" applyAlignment="1">
      <alignment wrapText="1"/>
    </xf>
    <xf numFmtId="177" fontId="15" fillId="0" borderId="1" xfId="0" applyNumberFormat="1" applyFont="1" applyBorder="1" applyAlignment="1">
      <alignment horizontal="center" vertical="center"/>
    </xf>
    <xf numFmtId="0" fontId="17" fillId="0" borderId="0" xfId="0" applyFont="1" applyFill="1" applyAlignment="1">
      <alignment horizontal="center" vertical="center" wrapText="1"/>
    </xf>
    <xf numFmtId="0" fontId="2" fillId="0" borderId="0" xfId="0" applyFont="1" applyFill="1" applyAlignment="1">
      <alignment horizontal="center" vertical="center" wrapText="1"/>
    </xf>
    <xf numFmtId="0" fontId="12" fillId="0" borderId="1" xfId="0" applyNumberFormat="1" applyFont="1" applyFill="1" applyBorder="1" applyAlignment="1">
      <alignment horizontal="center" vertical="center" wrapText="1"/>
    </xf>
    <xf numFmtId="0" fontId="9" fillId="0" borderId="1" xfId="0" applyFont="1" applyFill="1" applyBorder="1" applyAlignment="1">
      <alignment wrapText="1"/>
    </xf>
    <xf numFmtId="0" fontId="18" fillId="0" borderId="1" xfId="0" applyFont="1" applyFill="1" applyBorder="1" applyAlignment="1">
      <alignment horizontal="center" vertical="center" wrapText="1"/>
    </xf>
    <xf numFmtId="180" fontId="19" fillId="0" borderId="8" xfId="0" applyNumberFormat="1" applyFont="1" applyFill="1" applyBorder="1" applyAlignment="1">
      <alignment horizontal="center" vertical="center" wrapText="1"/>
    </xf>
    <xf numFmtId="180" fontId="19" fillId="0" borderId="9" xfId="0" applyNumberFormat="1" applyFont="1" applyFill="1" applyBorder="1" applyAlignment="1">
      <alignment horizontal="center" vertical="center" wrapText="1"/>
    </xf>
    <xf numFmtId="180" fontId="19" fillId="0" borderId="10" xfId="0" applyNumberFormat="1" applyFont="1" applyFill="1" applyBorder="1" applyAlignment="1">
      <alignment horizontal="center" vertical="center" wrapText="1"/>
    </xf>
    <xf numFmtId="180" fontId="20" fillId="2" borderId="10"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0" fillId="0" borderId="0" xfId="0"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D27"/>
  <sheetViews>
    <sheetView tabSelected="1" view="pageBreakPreview" zoomScale="70" zoomScaleNormal="55" topLeftCell="I21" workbookViewId="0">
      <selection activeCell="AN22" sqref="AN22"/>
    </sheetView>
  </sheetViews>
  <sheetFormatPr defaultColWidth="9" defaultRowHeight="13.5"/>
  <cols>
    <col min="1" max="1" width="3.7787610619469" customWidth="1"/>
    <col min="2" max="2" width="8.75221238938053" hidden="1" customWidth="1"/>
    <col min="3" max="3" width="23.4336283185841" customWidth="1"/>
    <col min="4" max="4" width="8.03539823008849" customWidth="1"/>
    <col min="5" max="5" width="6.7787610619469" customWidth="1"/>
    <col min="6" max="6" width="12.5044247787611" customWidth="1"/>
    <col min="7" max="7" width="14.3805309734513" customWidth="1"/>
    <col min="8" max="8" width="69.6902654867257" customWidth="1"/>
    <col min="9" max="9" width="4.64601769911504" customWidth="1"/>
    <col min="10" max="10" width="11.3982300884956" customWidth="1"/>
    <col min="11" max="11" width="6.7787610619469" hidden="1" customWidth="1"/>
    <col min="12" max="12" width="6.7787610619469" customWidth="1"/>
    <col min="13" max="13" width="8.58407079646018" customWidth="1"/>
    <col min="14" max="15" width="8.02654867256637" customWidth="1"/>
    <col min="16" max="16" width="15.5309734513274" customWidth="1"/>
    <col min="17" max="17" width="15.8938053097345" customWidth="1"/>
    <col min="18" max="20" width="17.3185840707965" customWidth="1"/>
    <col min="21" max="21" width="15.353982300885" hidden="1" customWidth="1"/>
    <col min="22" max="23" width="7.7787610619469" hidden="1" customWidth="1"/>
    <col min="24" max="24" width="10.4513274336283" hidden="1" customWidth="1"/>
    <col min="25" max="25" width="14.5398230088496" hidden="1" customWidth="1"/>
    <col min="26" max="26" width="7.7787610619469" hidden="1" customWidth="1"/>
    <col min="27" max="27" width="16.1327433628319" hidden="1" customWidth="1"/>
    <col min="28" max="28" width="35.7079646017699" customWidth="1"/>
    <col min="29" max="29" width="12.9646017699115" hidden="1" customWidth="1"/>
    <col min="30" max="37" width="5.90265486725664" hidden="1" customWidth="1"/>
    <col min="38" max="38" width="18.0353982300885" hidden="1" customWidth="1"/>
    <col min="39" max="39" width="13.929203539823" hidden="1" customWidth="1"/>
    <col min="40" max="40" width="50.7079646017699" hidden="1" customWidth="1"/>
    <col min="41" max="41" width="15.3716814159292" hidden="1" customWidth="1"/>
    <col min="42" max="42" width="15.1238938053097" hidden="1" customWidth="1"/>
    <col min="43" max="43" width="13.3716814159292" hidden="1" customWidth="1"/>
    <col min="44" max="44" width="15.2477876106195" hidden="1" customWidth="1"/>
    <col min="45" max="45" width="32.5044247787611" hidden="1" customWidth="1"/>
    <col min="46" max="46" width="6.6283185840708" customWidth="1"/>
    <col min="48" max="48" width="12.6283185840708"/>
    <col min="55" max="55" width="10.3716814159292"/>
    <col min="56" max="56" width="12.6283185840708"/>
  </cols>
  <sheetData>
    <row r="1" ht="31.1" spans="1:46">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ht="20.25" spans="1:46">
      <c r="A2" s="2"/>
      <c r="B2" s="2"/>
      <c r="C2" s="2"/>
      <c r="D2" s="2"/>
      <c r="E2" s="2"/>
      <c r="F2" s="2"/>
      <c r="G2" s="2"/>
      <c r="H2" s="2"/>
      <c r="I2" s="2"/>
      <c r="J2" s="2"/>
      <c r="K2" s="2"/>
      <c r="L2" s="2"/>
      <c r="M2" s="2"/>
      <c r="N2" s="2"/>
      <c r="O2" s="2"/>
      <c r="P2" s="15"/>
      <c r="Q2" s="15"/>
      <c r="R2" s="15"/>
      <c r="S2" s="15"/>
      <c r="T2" s="15"/>
      <c r="U2" s="15"/>
      <c r="V2" s="15"/>
      <c r="W2" s="15"/>
      <c r="X2" s="27"/>
      <c r="Y2" s="27"/>
      <c r="Z2" s="27"/>
      <c r="AA2" s="27"/>
      <c r="AB2" s="42" t="s">
        <v>1</v>
      </c>
      <c r="AC2" s="43"/>
      <c r="AD2" s="43"/>
      <c r="AE2" s="43"/>
      <c r="AF2" s="43"/>
      <c r="AG2" s="43"/>
      <c r="AH2" s="43"/>
      <c r="AI2" s="43"/>
      <c r="AJ2" s="43"/>
      <c r="AK2" s="43"/>
      <c r="AL2" s="43"/>
      <c r="AM2" s="43"/>
      <c r="AN2" s="43"/>
      <c r="AO2" s="43"/>
      <c r="AP2" s="43"/>
      <c r="AQ2" s="43"/>
      <c r="AR2" s="43"/>
      <c r="AS2" s="43"/>
      <c r="AT2" s="43"/>
    </row>
    <row r="3" ht="49" customHeight="1" spans="1:46">
      <c r="A3" s="3" t="s">
        <v>2</v>
      </c>
      <c r="B3" s="3" t="s">
        <v>3</v>
      </c>
      <c r="C3" s="3" t="s">
        <v>4</v>
      </c>
      <c r="D3" s="3" t="s">
        <v>5</v>
      </c>
      <c r="E3" s="4" t="s">
        <v>6</v>
      </c>
      <c r="F3" s="3" t="s">
        <v>7</v>
      </c>
      <c r="G3" s="3" t="s">
        <v>8</v>
      </c>
      <c r="H3" s="5" t="s">
        <v>9</v>
      </c>
      <c r="I3" s="3" t="s">
        <v>10</v>
      </c>
      <c r="J3" s="3" t="s">
        <v>11</v>
      </c>
      <c r="K3" s="3" t="s">
        <v>12</v>
      </c>
      <c r="L3" s="3" t="s">
        <v>12</v>
      </c>
      <c r="M3" s="3" t="s">
        <v>13</v>
      </c>
      <c r="N3" s="16" t="s">
        <v>14</v>
      </c>
      <c r="O3" s="16" t="s">
        <v>15</v>
      </c>
      <c r="P3" s="17" t="s">
        <v>16</v>
      </c>
      <c r="Q3" s="17"/>
      <c r="R3" s="17"/>
      <c r="S3" s="17"/>
      <c r="T3" s="17"/>
      <c r="U3" s="17"/>
      <c r="V3" s="17"/>
      <c r="W3" s="17"/>
      <c r="X3" s="17"/>
      <c r="Y3" s="17"/>
      <c r="Z3" s="17"/>
      <c r="AA3" s="17"/>
      <c r="AB3" s="5" t="s">
        <v>17</v>
      </c>
      <c r="AC3" s="5" t="s">
        <v>18</v>
      </c>
      <c r="AD3" s="5"/>
      <c r="AE3" s="5"/>
      <c r="AF3" s="5"/>
      <c r="AG3" s="5"/>
      <c r="AH3" s="5"/>
      <c r="AI3" s="5"/>
      <c r="AJ3" s="5"/>
      <c r="AK3" s="5"/>
      <c r="AL3" s="5" t="s">
        <v>19</v>
      </c>
      <c r="AM3" s="5"/>
      <c r="AN3" s="5"/>
      <c r="AO3" s="5"/>
      <c r="AP3" s="5"/>
      <c r="AQ3" s="5"/>
      <c r="AR3" s="5"/>
      <c r="AS3" s="51" t="s">
        <v>20</v>
      </c>
      <c r="AT3" s="5" t="s">
        <v>21</v>
      </c>
    </row>
    <row r="4" ht="49" customHeight="1" spans="1:46">
      <c r="A4" s="3"/>
      <c r="B4" s="3"/>
      <c r="C4" s="3"/>
      <c r="D4" s="3"/>
      <c r="E4" s="4"/>
      <c r="F4" s="3"/>
      <c r="G4" s="3"/>
      <c r="H4" s="5"/>
      <c r="I4" s="3"/>
      <c r="J4" s="3"/>
      <c r="K4" s="3"/>
      <c r="L4" s="3"/>
      <c r="M4" s="3"/>
      <c r="N4" s="16"/>
      <c r="O4" s="16"/>
      <c r="P4" s="16" t="s">
        <v>22</v>
      </c>
      <c r="Q4" s="28" t="s">
        <v>23</v>
      </c>
      <c r="R4" s="28"/>
      <c r="S4" s="28"/>
      <c r="T4" s="28"/>
      <c r="U4" s="28"/>
      <c r="V4" s="28"/>
      <c r="W4" s="28"/>
      <c r="X4" s="29" t="s">
        <v>24</v>
      </c>
      <c r="Y4" s="16" t="s">
        <v>25</v>
      </c>
      <c r="Z4" s="16"/>
      <c r="AA4" s="16"/>
      <c r="AB4" s="5"/>
      <c r="AC4" s="4" t="s">
        <v>26</v>
      </c>
      <c r="AD4" s="4" t="s">
        <v>27</v>
      </c>
      <c r="AE4" s="4" t="s">
        <v>28</v>
      </c>
      <c r="AF4" s="4" t="s">
        <v>29</v>
      </c>
      <c r="AG4" s="4" t="s">
        <v>30</v>
      </c>
      <c r="AH4" s="4" t="s">
        <v>31</v>
      </c>
      <c r="AI4" s="4" t="s">
        <v>32</v>
      </c>
      <c r="AJ4" s="4" t="s">
        <v>33</v>
      </c>
      <c r="AK4" s="4" t="s">
        <v>34</v>
      </c>
      <c r="AL4" s="47" t="s">
        <v>35</v>
      </c>
      <c r="AM4" s="47" t="s">
        <v>36</v>
      </c>
      <c r="AN4" s="47" t="s">
        <v>37</v>
      </c>
      <c r="AO4" s="47" t="s">
        <v>38</v>
      </c>
      <c r="AP4" s="47" t="s">
        <v>39</v>
      </c>
      <c r="AQ4" s="47" t="s">
        <v>40</v>
      </c>
      <c r="AR4" s="47" t="s">
        <v>41</v>
      </c>
      <c r="AS4" s="52"/>
      <c r="AT4" s="5"/>
    </row>
    <row r="5" ht="49" customHeight="1" spans="1:46">
      <c r="A5" s="3"/>
      <c r="B5" s="3"/>
      <c r="C5" s="3"/>
      <c r="D5" s="3"/>
      <c r="E5" s="4"/>
      <c r="F5" s="3"/>
      <c r="G5" s="3"/>
      <c r="H5" s="5"/>
      <c r="I5" s="3"/>
      <c r="J5" s="3"/>
      <c r="K5" s="3"/>
      <c r="L5" s="3"/>
      <c r="M5" s="3"/>
      <c r="N5" s="16"/>
      <c r="O5" s="16"/>
      <c r="P5" s="16"/>
      <c r="Q5" s="28" t="s">
        <v>42</v>
      </c>
      <c r="R5" s="28" t="s">
        <v>43</v>
      </c>
      <c r="S5" s="28" t="s">
        <v>44</v>
      </c>
      <c r="T5" s="30" t="s">
        <v>45</v>
      </c>
      <c r="U5" s="31"/>
      <c r="V5" s="31"/>
      <c r="W5" s="32"/>
      <c r="X5" s="29"/>
      <c r="Y5" s="28" t="s">
        <v>42</v>
      </c>
      <c r="Z5" s="28" t="s">
        <v>43</v>
      </c>
      <c r="AA5" s="28" t="s">
        <v>46</v>
      </c>
      <c r="AB5" s="5"/>
      <c r="AC5" s="4"/>
      <c r="AD5" s="4"/>
      <c r="AE5" s="4"/>
      <c r="AF5" s="4"/>
      <c r="AG5" s="4"/>
      <c r="AH5" s="4"/>
      <c r="AI5" s="4"/>
      <c r="AJ5" s="4"/>
      <c r="AK5" s="4"/>
      <c r="AL5" s="48"/>
      <c r="AM5" s="48"/>
      <c r="AN5" s="48"/>
      <c r="AO5" s="48"/>
      <c r="AP5" s="48"/>
      <c r="AQ5" s="48"/>
      <c r="AR5" s="48"/>
      <c r="AS5" s="52"/>
      <c r="AT5" s="5"/>
    </row>
    <row r="6" ht="49" customHeight="1" spans="1:46">
      <c r="A6" s="3"/>
      <c r="B6" s="3"/>
      <c r="C6" s="3"/>
      <c r="D6" s="3"/>
      <c r="E6" s="4"/>
      <c r="F6" s="3"/>
      <c r="G6" s="3"/>
      <c r="H6" s="5"/>
      <c r="I6" s="3"/>
      <c r="J6" s="3"/>
      <c r="K6" s="3"/>
      <c r="L6" s="3"/>
      <c r="M6" s="3"/>
      <c r="N6" s="16"/>
      <c r="O6" s="16"/>
      <c r="P6" s="16"/>
      <c r="Q6" s="28"/>
      <c r="R6" s="28"/>
      <c r="S6" s="28"/>
      <c r="T6" s="33"/>
      <c r="U6" s="34"/>
      <c r="V6" s="34"/>
      <c r="W6" s="35"/>
      <c r="X6" s="29"/>
      <c r="Y6" s="28"/>
      <c r="Z6" s="28"/>
      <c r="AA6" s="28"/>
      <c r="AB6" s="5"/>
      <c r="AC6" s="4"/>
      <c r="AD6" s="4"/>
      <c r="AE6" s="4"/>
      <c r="AF6" s="4"/>
      <c r="AG6" s="4"/>
      <c r="AH6" s="4"/>
      <c r="AI6" s="4"/>
      <c r="AJ6" s="4"/>
      <c r="AK6" s="4"/>
      <c r="AL6" s="49"/>
      <c r="AM6" s="49"/>
      <c r="AN6" s="49"/>
      <c r="AO6" s="49"/>
      <c r="AP6" s="49"/>
      <c r="AQ6" s="49"/>
      <c r="AR6" s="49"/>
      <c r="AS6" s="53"/>
      <c r="AT6" s="5"/>
    </row>
    <row r="7" ht="70" customHeight="1" spans="1:56">
      <c r="A7" s="6" t="s">
        <v>47</v>
      </c>
      <c r="B7" s="6"/>
      <c r="C7" s="7"/>
      <c r="D7" s="6"/>
      <c r="E7" s="6"/>
      <c r="F7" s="6"/>
      <c r="G7" s="6"/>
      <c r="H7" s="6"/>
      <c r="I7" s="6"/>
      <c r="J7" s="6"/>
      <c r="K7" s="6"/>
      <c r="L7" s="6"/>
      <c r="M7" s="6"/>
      <c r="N7" s="18"/>
      <c r="O7" s="18"/>
      <c r="P7" s="19">
        <v>50109.49</v>
      </c>
      <c r="Q7" s="19">
        <v>45634.628444</v>
      </c>
      <c r="R7" s="19">
        <v>4850.628444</v>
      </c>
      <c r="S7" s="18">
        <v>40784</v>
      </c>
      <c r="T7" s="18">
        <v>40784</v>
      </c>
      <c r="U7" s="19">
        <v>0</v>
      </c>
      <c r="V7" s="18"/>
      <c r="W7" s="18"/>
      <c r="X7" s="18"/>
      <c r="Y7" s="18"/>
      <c r="Z7" s="18"/>
      <c r="AA7" s="18"/>
      <c r="AB7" s="6"/>
      <c r="AC7" s="6"/>
      <c r="AD7" s="6" t="e">
        <v>#REF!</v>
      </c>
      <c r="AE7" s="6" t="e">
        <v>#REF!</v>
      </c>
      <c r="AF7" s="6" t="e">
        <v>#REF!</v>
      </c>
      <c r="AG7" s="6" t="e">
        <v>#REF!</v>
      </c>
      <c r="AH7" s="6" t="e">
        <v>#REF!</v>
      </c>
      <c r="AI7" s="6" t="e">
        <v>#REF!</v>
      </c>
      <c r="AJ7" s="6" t="e">
        <v>#REF!</v>
      </c>
      <c r="AK7" s="6" t="e">
        <v>#REF!</v>
      </c>
      <c r="AL7" s="50"/>
      <c r="AM7" s="50"/>
      <c r="AN7" s="50"/>
      <c r="AO7" s="50"/>
      <c r="AP7" s="50"/>
      <c r="AQ7" s="50"/>
      <c r="AR7" s="50"/>
      <c r="AS7" s="50"/>
      <c r="AT7" s="6"/>
      <c r="AV7">
        <v>40784</v>
      </c>
      <c r="AY7">
        <f>AV7-T7</f>
        <v>0</v>
      </c>
      <c r="BC7">
        <f>SUBTOTAL(9,T10:T27)</f>
        <v>29216.93</v>
      </c>
      <c r="BD7">
        <f>BC7/40784</f>
        <v>0.716382159670459</v>
      </c>
    </row>
    <row r="8" ht="172" customHeight="1" spans="1:53">
      <c r="A8" s="8">
        <v>1</v>
      </c>
      <c r="B8" s="9" t="s">
        <v>48</v>
      </c>
      <c r="C8" s="10" t="s">
        <v>49</v>
      </c>
      <c r="D8" s="10" t="s">
        <v>50</v>
      </c>
      <c r="E8" s="10" t="s">
        <v>51</v>
      </c>
      <c r="F8" s="10" t="s">
        <v>52</v>
      </c>
      <c r="G8" s="10" t="s">
        <v>53</v>
      </c>
      <c r="H8" s="11" t="s">
        <v>54</v>
      </c>
      <c r="I8" s="10" t="s">
        <v>55</v>
      </c>
      <c r="J8" s="10">
        <v>331.81</v>
      </c>
      <c r="K8" s="10" t="s">
        <v>56</v>
      </c>
      <c r="L8" s="10" t="s">
        <v>56</v>
      </c>
      <c r="M8" s="10" t="s">
        <v>57</v>
      </c>
      <c r="N8" s="10" t="s">
        <v>57</v>
      </c>
      <c r="O8" s="10" t="s">
        <v>58</v>
      </c>
      <c r="P8" s="20">
        <v>9100</v>
      </c>
      <c r="Q8" s="21">
        <v>8514.29</v>
      </c>
      <c r="R8" s="21">
        <v>3914.29</v>
      </c>
      <c r="S8" s="20">
        <v>4600</v>
      </c>
      <c r="T8" s="20">
        <v>4600</v>
      </c>
      <c r="U8" s="21"/>
      <c r="V8" s="21"/>
      <c r="W8" s="36"/>
      <c r="X8" s="36"/>
      <c r="Y8" s="21"/>
      <c r="Z8" s="21"/>
      <c r="AA8" s="21"/>
      <c r="AB8" s="38" t="s">
        <v>59</v>
      </c>
      <c r="AC8" s="10" t="s">
        <v>33</v>
      </c>
      <c r="AD8" s="10"/>
      <c r="AE8" s="10"/>
      <c r="AF8" s="10"/>
      <c r="AG8" s="10"/>
      <c r="AH8" s="10"/>
      <c r="AI8" s="10"/>
      <c r="AJ8" s="10">
        <v>1</v>
      </c>
      <c r="AK8" s="10"/>
      <c r="AL8" s="10" t="s">
        <v>60</v>
      </c>
      <c r="AM8" s="10" t="s">
        <v>60</v>
      </c>
      <c r="AN8" s="10" t="s">
        <v>60</v>
      </c>
      <c r="AO8" s="10" t="s">
        <v>60</v>
      </c>
      <c r="AP8" s="10"/>
      <c r="AQ8" s="10"/>
      <c r="AR8" s="10"/>
      <c r="AS8" s="10" t="s">
        <v>33</v>
      </c>
      <c r="AT8" s="10"/>
      <c r="AV8">
        <v>4500</v>
      </c>
      <c r="BA8" s="54" t="e">
        <f>VLOOKUP(C8,#REF!,1,FALSE)</f>
        <v>#REF!</v>
      </c>
    </row>
    <row r="9" ht="276" customHeight="1" spans="1:53">
      <c r="A9" s="8">
        <v>2</v>
      </c>
      <c r="B9" s="9"/>
      <c r="C9" s="10" t="s">
        <v>61</v>
      </c>
      <c r="D9" s="10" t="s">
        <v>50</v>
      </c>
      <c r="E9" s="10" t="s">
        <v>51</v>
      </c>
      <c r="F9" s="10" t="s">
        <v>52</v>
      </c>
      <c r="G9" s="10" t="s">
        <v>62</v>
      </c>
      <c r="H9" s="11" t="s">
        <v>63</v>
      </c>
      <c r="I9" s="10" t="s">
        <v>64</v>
      </c>
      <c r="J9" s="10">
        <v>1</v>
      </c>
      <c r="K9" s="10" t="s">
        <v>56</v>
      </c>
      <c r="L9" s="10" t="s">
        <v>56</v>
      </c>
      <c r="M9" s="10" t="s">
        <v>65</v>
      </c>
      <c r="N9" s="10" t="s">
        <v>66</v>
      </c>
      <c r="O9" s="10" t="s">
        <v>67</v>
      </c>
      <c r="P9" s="21">
        <v>9467.1</v>
      </c>
      <c r="Q9" s="21">
        <v>7903.408444</v>
      </c>
      <c r="R9" s="21">
        <v>936.338444</v>
      </c>
      <c r="S9" s="21">
        <v>6967.07</v>
      </c>
      <c r="T9" s="21">
        <v>6967.07</v>
      </c>
      <c r="U9" s="37"/>
      <c r="V9" s="37"/>
      <c r="W9" s="38"/>
      <c r="X9" s="38"/>
      <c r="Y9" s="37"/>
      <c r="Z9" s="37"/>
      <c r="AA9" s="37"/>
      <c r="AB9" s="38" t="s">
        <v>68</v>
      </c>
      <c r="AC9" s="10" t="s">
        <v>33</v>
      </c>
      <c r="AD9" s="10"/>
      <c r="AE9" s="10"/>
      <c r="AF9" s="10"/>
      <c r="AG9" s="10"/>
      <c r="AH9" s="10"/>
      <c r="AI9" s="10"/>
      <c r="AJ9" s="10">
        <v>1</v>
      </c>
      <c r="AK9" s="10"/>
      <c r="AL9" s="10" t="s">
        <v>60</v>
      </c>
      <c r="AM9" s="10" t="s">
        <v>60</v>
      </c>
      <c r="AN9" s="10" t="s">
        <v>60</v>
      </c>
      <c r="AO9" s="10" t="s">
        <v>60</v>
      </c>
      <c r="AP9" s="10"/>
      <c r="AQ9" s="10"/>
      <c r="AR9" s="10"/>
      <c r="AS9" s="10" t="s">
        <v>33</v>
      </c>
      <c r="AT9" s="10"/>
      <c r="AU9">
        <v>6582</v>
      </c>
      <c r="AV9">
        <v>1563.691556</v>
      </c>
      <c r="AY9">
        <f>AU9-T9</f>
        <v>-385.07</v>
      </c>
      <c r="BA9" s="54" t="e">
        <f>VLOOKUP(C9,#REF!,1,FALSE)</f>
        <v>#REF!</v>
      </c>
    </row>
    <row r="10" ht="233" customHeight="1" spans="1:53">
      <c r="A10" s="8">
        <v>3</v>
      </c>
      <c r="B10" s="9"/>
      <c r="C10" s="10" t="s">
        <v>69</v>
      </c>
      <c r="D10" s="10" t="s">
        <v>70</v>
      </c>
      <c r="E10" s="10" t="s">
        <v>71</v>
      </c>
      <c r="F10" s="10" t="s">
        <v>72</v>
      </c>
      <c r="G10" s="10" t="s">
        <v>73</v>
      </c>
      <c r="H10" s="11" t="s">
        <v>74</v>
      </c>
      <c r="I10" s="10" t="s">
        <v>75</v>
      </c>
      <c r="J10" s="10">
        <v>1.8</v>
      </c>
      <c r="K10" s="10" t="s">
        <v>56</v>
      </c>
      <c r="L10" s="10" t="s">
        <v>56</v>
      </c>
      <c r="M10" s="10" t="s">
        <v>76</v>
      </c>
      <c r="N10" s="10" t="s">
        <v>76</v>
      </c>
      <c r="O10" s="10" t="s">
        <v>77</v>
      </c>
      <c r="P10" s="20">
        <v>4500</v>
      </c>
      <c r="Q10" s="20">
        <v>4500</v>
      </c>
      <c r="R10" s="20">
        <v>0</v>
      </c>
      <c r="S10" s="20">
        <v>4500</v>
      </c>
      <c r="T10" s="20">
        <v>4500</v>
      </c>
      <c r="U10" s="37"/>
      <c r="V10" s="37"/>
      <c r="W10" s="38"/>
      <c r="X10" s="38"/>
      <c r="Y10" s="37"/>
      <c r="Z10" s="37"/>
      <c r="AA10" s="37"/>
      <c r="AB10" s="38" t="s">
        <v>78</v>
      </c>
      <c r="AC10" s="10" t="s">
        <v>28</v>
      </c>
      <c r="AD10" s="10"/>
      <c r="AE10" s="10">
        <v>1</v>
      </c>
      <c r="AF10" s="10"/>
      <c r="AG10" s="10"/>
      <c r="AH10" s="10"/>
      <c r="AI10" s="10"/>
      <c r="AJ10" s="10"/>
      <c r="AK10" s="10"/>
      <c r="AL10" s="10" t="s">
        <v>79</v>
      </c>
      <c r="AM10" s="10" t="s">
        <v>79</v>
      </c>
      <c r="AN10" s="10" t="s">
        <v>79</v>
      </c>
      <c r="AO10" s="10" t="s">
        <v>79</v>
      </c>
      <c r="AP10" s="10"/>
      <c r="AQ10" s="10"/>
      <c r="AR10" s="10"/>
      <c r="AS10" s="10" t="s">
        <v>80</v>
      </c>
      <c r="AT10" s="10"/>
      <c r="AV10">
        <v>0</v>
      </c>
      <c r="BA10" s="54" t="e">
        <f>VLOOKUP(C10,#REF!,1,FALSE)</f>
        <v>#REF!</v>
      </c>
    </row>
    <row r="11" ht="233" customHeight="1" spans="1:53">
      <c r="A11" s="8">
        <v>4</v>
      </c>
      <c r="B11" s="9"/>
      <c r="C11" s="10" t="s">
        <v>81</v>
      </c>
      <c r="D11" s="10" t="s">
        <v>82</v>
      </c>
      <c r="E11" s="10" t="s">
        <v>71</v>
      </c>
      <c r="F11" s="10" t="s">
        <v>72</v>
      </c>
      <c r="G11" s="10" t="s">
        <v>73</v>
      </c>
      <c r="H11" s="11" t="s">
        <v>83</v>
      </c>
      <c r="I11" s="10" t="s">
        <v>84</v>
      </c>
      <c r="J11" s="10">
        <v>3414</v>
      </c>
      <c r="K11" s="10" t="s">
        <v>56</v>
      </c>
      <c r="L11" s="10" t="s">
        <v>56</v>
      </c>
      <c r="M11" s="10" t="s">
        <v>85</v>
      </c>
      <c r="N11" s="10" t="s">
        <v>85</v>
      </c>
      <c r="O11" s="22" t="s">
        <v>86</v>
      </c>
      <c r="P11" s="20">
        <v>6848</v>
      </c>
      <c r="Q11" s="21">
        <v>4522.54</v>
      </c>
      <c r="R11" s="20">
        <v>0</v>
      </c>
      <c r="S11" s="21">
        <v>4522.54</v>
      </c>
      <c r="T11" s="21">
        <v>4522.54</v>
      </c>
      <c r="U11" s="37"/>
      <c r="V11" s="37"/>
      <c r="W11" s="38"/>
      <c r="X11" s="38"/>
      <c r="Y11" s="37"/>
      <c r="Z11" s="37"/>
      <c r="AA11" s="37"/>
      <c r="AB11" s="38" t="s">
        <v>87</v>
      </c>
      <c r="AC11" s="25" t="s">
        <v>27</v>
      </c>
      <c r="AD11" s="10">
        <v>1</v>
      </c>
      <c r="AE11" s="10"/>
      <c r="AF11" s="10"/>
      <c r="AG11" s="10"/>
      <c r="AH11" s="10"/>
      <c r="AI11" s="10"/>
      <c r="AJ11" s="10"/>
      <c r="AK11" s="10"/>
      <c r="AL11" s="10" t="s">
        <v>79</v>
      </c>
      <c r="AM11" s="10" t="s">
        <v>79</v>
      </c>
      <c r="AN11" s="10" t="s">
        <v>79</v>
      </c>
      <c r="AO11" s="10" t="s">
        <v>79</v>
      </c>
      <c r="AP11" s="10"/>
      <c r="AQ11" s="10"/>
      <c r="AR11" s="10"/>
      <c r="AS11" s="10" t="s">
        <v>80</v>
      </c>
      <c r="AT11" s="10"/>
      <c r="AV11">
        <v>2325.46</v>
      </c>
      <c r="BA11" s="54" t="e">
        <f>VLOOKUP(C11,#REF!,1,FALSE)</f>
        <v>#REF!</v>
      </c>
    </row>
    <row r="12" ht="130" customHeight="1" spans="1:53">
      <c r="A12" s="8">
        <v>5</v>
      </c>
      <c r="B12" s="9"/>
      <c r="C12" s="10" t="s">
        <v>88</v>
      </c>
      <c r="D12" s="10" t="s">
        <v>89</v>
      </c>
      <c r="E12" s="10" t="s">
        <v>71</v>
      </c>
      <c r="F12" s="10" t="s">
        <v>72</v>
      </c>
      <c r="G12" s="10" t="s">
        <v>90</v>
      </c>
      <c r="H12" s="11" t="s">
        <v>91</v>
      </c>
      <c r="I12" s="10" t="s">
        <v>92</v>
      </c>
      <c r="J12" s="10" t="s">
        <v>92</v>
      </c>
      <c r="K12" s="10" t="s">
        <v>56</v>
      </c>
      <c r="L12" s="10" t="s">
        <v>56</v>
      </c>
      <c r="M12" s="10" t="s">
        <v>76</v>
      </c>
      <c r="N12" s="10" t="s">
        <v>76</v>
      </c>
      <c r="O12" s="10" t="s">
        <v>77</v>
      </c>
      <c r="P12" s="20">
        <v>100</v>
      </c>
      <c r="Q12" s="20">
        <v>100</v>
      </c>
      <c r="R12" s="20">
        <v>0</v>
      </c>
      <c r="S12" s="20">
        <v>100</v>
      </c>
      <c r="T12" s="20">
        <v>100</v>
      </c>
      <c r="U12" s="37"/>
      <c r="V12" s="37"/>
      <c r="W12" s="38"/>
      <c r="X12" s="38"/>
      <c r="Y12" s="37"/>
      <c r="Z12" s="37"/>
      <c r="AA12" s="37"/>
      <c r="AB12" s="38" t="s">
        <v>93</v>
      </c>
      <c r="AC12" s="10" t="s">
        <v>28</v>
      </c>
      <c r="AD12" s="10"/>
      <c r="AE12" s="10">
        <v>1</v>
      </c>
      <c r="AF12" s="10"/>
      <c r="AG12" s="10"/>
      <c r="AH12" s="10"/>
      <c r="AI12" s="10"/>
      <c r="AJ12" s="10"/>
      <c r="AK12" s="10"/>
      <c r="AL12" s="10" t="s">
        <v>79</v>
      </c>
      <c r="AM12" s="10" t="s">
        <v>79</v>
      </c>
      <c r="AN12" s="10" t="s">
        <v>79</v>
      </c>
      <c r="AO12" s="10" t="s">
        <v>79</v>
      </c>
      <c r="AP12" s="10"/>
      <c r="AQ12" s="10"/>
      <c r="AR12" s="10"/>
      <c r="AS12" s="10" t="s">
        <v>80</v>
      </c>
      <c r="AT12" s="10"/>
      <c r="AV12">
        <v>0</v>
      </c>
      <c r="BA12" s="54" t="e">
        <f>VLOOKUP(C12,#REF!,1,FALSE)</f>
        <v>#REF!</v>
      </c>
    </row>
    <row r="13" ht="282" customHeight="1" spans="1:53">
      <c r="A13" s="8">
        <v>6</v>
      </c>
      <c r="B13" s="9"/>
      <c r="C13" s="10" t="s">
        <v>94</v>
      </c>
      <c r="D13" s="10" t="s">
        <v>70</v>
      </c>
      <c r="E13" s="10" t="s">
        <v>71</v>
      </c>
      <c r="F13" s="10" t="s">
        <v>95</v>
      </c>
      <c r="G13" s="10" t="s">
        <v>96</v>
      </c>
      <c r="H13" s="11" t="s">
        <v>97</v>
      </c>
      <c r="I13" s="10" t="s">
        <v>98</v>
      </c>
      <c r="J13" s="10">
        <v>3</v>
      </c>
      <c r="K13" s="10" t="s">
        <v>56</v>
      </c>
      <c r="L13" s="10" t="s">
        <v>56</v>
      </c>
      <c r="M13" s="10" t="s">
        <v>99</v>
      </c>
      <c r="N13" s="10" t="s">
        <v>100</v>
      </c>
      <c r="O13" s="10" t="s">
        <v>101</v>
      </c>
      <c r="P13" s="20">
        <v>500</v>
      </c>
      <c r="Q13" s="20">
        <v>500</v>
      </c>
      <c r="R13" s="20">
        <v>0</v>
      </c>
      <c r="S13" s="20">
        <v>500</v>
      </c>
      <c r="T13" s="39">
        <v>500</v>
      </c>
      <c r="U13" s="37"/>
      <c r="V13" s="37"/>
      <c r="W13" s="38"/>
      <c r="X13" s="40"/>
      <c r="Y13" s="44"/>
      <c r="Z13" s="10"/>
      <c r="AA13" s="40"/>
      <c r="AB13" s="38" t="s">
        <v>102</v>
      </c>
      <c r="AC13" s="25" t="s">
        <v>28</v>
      </c>
      <c r="AD13" s="10"/>
      <c r="AE13" s="10">
        <v>1</v>
      </c>
      <c r="AF13" s="45"/>
      <c r="AG13" s="45"/>
      <c r="AH13" s="45"/>
      <c r="AI13" s="45"/>
      <c r="AJ13" s="45"/>
      <c r="AK13" s="45"/>
      <c r="AL13" s="10" t="e">
        <v>#N/A</v>
      </c>
      <c r="AM13" s="10" t="e">
        <v>#N/A</v>
      </c>
      <c r="AN13" s="10" t="e">
        <v>#N/A</v>
      </c>
      <c r="AO13" s="10" t="e">
        <v>#N/A</v>
      </c>
      <c r="AP13" s="10"/>
      <c r="AQ13" s="10"/>
      <c r="AR13" s="10"/>
      <c r="AS13" s="10"/>
      <c r="AT13" s="10"/>
      <c r="AV13">
        <v>0</v>
      </c>
      <c r="BA13" s="54" t="e">
        <f>VLOOKUP(C13,#REF!,1,FALSE)</f>
        <v>#REF!</v>
      </c>
    </row>
    <row r="14" ht="324" customHeight="1" spans="1:53">
      <c r="A14" s="8">
        <v>7</v>
      </c>
      <c r="B14" s="9"/>
      <c r="C14" s="10" t="s">
        <v>103</v>
      </c>
      <c r="D14" s="10" t="s">
        <v>70</v>
      </c>
      <c r="E14" s="10" t="s">
        <v>71</v>
      </c>
      <c r="F14" s="10" t="s">
        <v>104</v>
      </c>
      <c r="G14" s="10" t="s">
        <v>105</v>
      </c>
      <c r="H14" s="11" t="s">
        <v>106</v>
      </c>
      <c r="I14" s="10" t="s">
        <v>107</v>
      </c>
      <c r="J14" s="10">
        <v>14619</v>
      </c>
      <c r="K14" s="10" t="s">
        <v>56</v>
      </c>
      <c r="L14" s="10" t="s">
        <v>56</v>
      </c>
      <c r="M14" s="10" t="s">
        <v>100</v>
      </c>
      <c r="N14" s="10" t="s">
        <v>100</v>
      </c>
      <c r="O14" s="22" t="s">
        <v>108</v>
      </c>
      <c r="P14" s="20">
        <v>6169</v>
      </c>
      <c r="Q14" s="20">
        <v>6169</v>
      </c>
      <c r="R14" s="20">
        <v>0</v>
      </c>
      <c r="S14" s="20">
        <v>6169</v>
      </c>
      <c r="T14" s="24">
        <v>6169</v>
      </c>
      <c r="U14" s="37"/>
      <c r="V14" s="37"/>
      <c r="W14" s="38"/>
      <c r="X14" s="40"/>
      <c r="Y14" s="44"/>
      <c r="Z14" s="10"/>
      <c r="AA14" s="40"/>
      <c r="AB14" s="38" t="s">
        <v>109</v>
      </c>
      <c r="AC14" s="46"/>
      <c r="AD14" s="46"/>
      <c r="AE14" s="10"/>
      <c r="AF14" s="45"/>
      <c r="AG14" s="45"/>
      <c r="AH14" s="45"/>
      <c r="AI14" s="45"/>
      <c r="AJ14" s="45"/>
      <c r="AK14" s="45"/>
      <c r="AL14" s="10"/>
      <c r="AM14" s="10"/>
      <c r="AN14" s="10"/>
      <c r="AO14" s="10"/>
      <c r="AP14" s="10"/>
      <c r="AQ14" s="10"/>
      <c r="AR14" s="10"/>
      <c r="AS14" s="10"/>
      <c r="AT14" s="10"/>
      <c r="AV14">
        <v>0</v>
      </c>
      <c r="BA14" s="54" t="e">
        <f>VLOOKUP(C14,#REF!,1,FALSE)</f>
        <v>#REF!</v>
      </c>
    </row>
    <row r="15" ht="269" customHeight="1" spans="1:53">
      <c r="A15" s="8">
        <v>8</v>
      </c>
      <c r="B15" s="9"/>
      <c r="C15" s="10" t="s">
        <v>110</v>
      </c>
      <c r="D15" s="10" t="s">
        <v>70</v>
      </c>
      <c r="E15" s="10" t="s">
        <v>71</v>
      </c>
      <c r="F15" s="10" t="s">
        <v>104</v>
      </c>
      <c r="G15" s="10" t="s">
        <v>111</v>
      </c>
      <c r="H15" s="11" t="s">
        <v>112</v>
      </c>
      <c r="I15" s="10" t="s">
        <v>113</v>
      </c>
      <c r="J15" s="10">
        <v>47345</v>
      </c>
      <c r="K15" s="10" t="s">
        <v>56</v>
      </c>
      <c r="L15" s="10" t="s">
        <v>56</v>
      </c>
      <c r="M15" s="10" t="s">
        <v>100</v>
      </c>
      <c r="N15" s="10" t="s">
        <v>100</v>
      </c>
      <c r="O15" s="22" t="s">
        <v>108</v>
      </c>
      <c r="P15" s="21">
        <v>2278.37</v>
      </c>
      <c r="Q15" s="21">
        <v>2278.37</v>
      </c>
      <c r="R15" s="20">
        <v>0</v>
      </c>
      <c r="S15" s="21">
        <v>2278.37</v>
      </c>
      <c r="T15" s="37">
        <v>2278.37</v>
      </c>
      <c r="U15" s="37"/>
      <c r="V15" s="37"/>
      <c r="W15" s="38"/>
      <c r="X15" s="40"/>
      <c r="Y15" s="44"/>
      <c r="Z15" s="10"/>
      <c r="AA15" s="40"/>
      <c r="AB15" s="38" t="s">
        <v>114</v>
      </c>
      <c r="AC15" s="46"/>
      <c r="AD15" s="46"/>
      <c r="AE15" s="10"/>
      <c r="AF15" s="45"/>
      <c r="AG15" s="45"/>
      <c r="AH15" s="45"/>
      <c r="AI15" s="45"/>
      <c r="AJ15" s="45"/>
      <c r="AK15" s="45"/>
      <c r="AL15" s="10"/>
      <c r="AM15" s="10"/>
      <c r="AN15" s="10"/>
      <c r="AO15" s="10"/>
      <c r="AP15" s="10"/>
      <c r="AQ15" s="10"/>
      <c r="AR15" s="10"/>
      <c r="AS15" s="10"/>
      <c r="AT15" s="10"/>
      <c r="AV15">
        <v>0</v>
      </c>
      <c r="BA15" s="54" t="e">
        <f>VLOOKUP(C15,#REF!,1,FALSE)</f>
        <v>#REF!</v>
      </c>
    </row>
    <row r="16" ht="353" customHeight="1" spans="1:53">
      <c r="A16" s="8">
        <v>9</v>
      </c>
      <c r="B16" s="9"/>
      <c r="C16" s="10" t="s">
        <v>115</v>
      </c>
      <c r="D16" s="10" t="s">
        <v>70</v>
      </c>
      <c r="E16" s="10" t="s">
        <v>71</v>
      </c>
      <c r="F16" s="10" t="s">
        <v>116</v>
      </c>
      <c r="G16" s="10" t="s">
        <v>105</v>
      </c>
      <c r="H16" s="11" t="s">
        <v>117</v>
      </c>
      <c r="I16" s="10" t="s">
        <v>118</v>
      </c>
      <c r="J16" s="10">
        <v>52870</v>
      </c>
      <c r="K16" s="10" t="s">
        <v>56</v>
      </c>
      <c r="L16" s="10" t="s">
        <v>56</v>
      </c>
      <c r="M16" s="10" t="s">
        <v>119</v>
      </c>
      <c r="N16" s="10" t="s">
        <v>119</v>
      </c>
      <c r="O16" s="10" t="s">
        <v>120</v>
      </c>
      <c r="P16" s="21">
        <v>1233.21</v>
      </c>
      <c r="Q16" s="21">
        <v>1233.21</v>
      </c>
      <c r="R16" s="20">
        <v>0</v>
      </c>
      <c r="S16" s="21">
        <v>1233.21</v>
      </c>
      <c r="T16" s="37">
        <v>1233.21</v>
      </c>
      <c r="U16" s="37"/>
      <c r="V16" s="37"/>
      <c r="W16" s="38"/>
      <c r="X16" s="40"/>
      <c r="Y16" s="44"/>
      <c r="Z16" s="10"/>
      <c r="AA16" s="40"/>
      <c r="AB16" s="38" t="s">
        <v>121</v>
      </c>
      <c r="AC16" s="46"/>
      <c r="AD16" s="46"/>
      <c r="AE16" s="10"/>
      <c r="AF16" s="45"/>
      <c r="AG16" s="45"/>
      <c r="AH16" s="45"/>
      <c r="AI16" s="45"/>
      <c r="AJ16" s="45"/>
      <c r="AK16" s="45"/>
      <c r="AL16" s="10"/>
      <c r="AM16" s="10"/>
      <c r="AN16" s="10"/>
      <c r="AO16" s="10"/>
      <c r="AP16" s="10"/>
      <c r="AQ16" s="10"/>
      <c r="AR16" s="10"/>
      <c r="AS16" s="10"/>
      <c r="AT16" s="10"/>
      <c r="AV16">
        <v>0</v>
      </c>
      <c r="BA16" s="54" t="e">
        <f>VLOOKUP(C16,#REF!,1,FALSE)</f>
        <v>#REF!</v>
      </c>
    </row>
    <row r="17" ht="316" customHeight="1" spans="1:53">
      <c r="A17" s="8">
        <v>10</v>
      </c>
      <c r="B17" s="9"/>
      <c r="C17" s="10" t="s">
        <v>122</v>
      </c>
      <c r="D17" s="10" t="s">
        <v>70</v>
      </c>
      <c r="E17" s="10" t="s">
        <v>71</v>
      </c>
      <c r="F17" s="10" t="s">
        <v>95</v>
      </c>
      <c r="G17" s="10" t="s">
        <v>123</v>
      </c>
      <c r="H17" s="11" t="s">
        <v>124</v>
      </c>
      <c r="I17" s="10" t="s">
        <v>98</v>
      </c>
      <c r="J17" s="10">
        <v>7</v>
      </c>
      <c r="K17" s="10" t="s">
        <v>56</v>
      </c>
      <c r="L17" s="10" t="s">
        <v>56</v>
      </c>
      <c r="M17" s="10" t="s">
        <v>125</v>
      </c>
      <c r="N17" s="10" t="s">
        <v>100</v>
      </c>
      <c r="O17" s="10" t="s">
        <v>126</v>
      </c>
      <c r="P17" s="20">
        <v>1000</v>
      </c>
      <c r="Q17" s="20">
        <v>1000</v>
      </c>
      <c r="R17" s="20">
        <v>0</v>
      </c>
      <c r="S17" s="20">
        <v>1000</v>
      </c>
      <c r="T17" s="41">
        <v>1000</v>
      </c>
      <c r="U17" s="37"/>
      <c r="V17" s="37"/>
      <c r="W17" s="38"/>
      <c r="X17" s="40"/>
      <c r="Y17" s="44"/>
      <c r="Z17" s="10"/>
      <c r="AA17" s="40"/>
      <c r="AB17" s="38" t="s">
        <v>102</v>
      </c>
      <c r="AC17" s="46"/>
      <c r="AD17" s="46"/>
      <c r="AE17" s="10">
        <v>1</v>
      </c>
      <c r="AF17" s="45"/>
      <c r="AG17" s="45"/>
      <c r="AH17" s="45"/>
      <c r="AI17" s="45"/>
      <c r="AJ17" s="45"/>
      <c r="AK17" s="45"/>
      <c r="AL17" s="10" t="e">
        <v>#N/A</v>
      </c>
      <c r="AM17" s="10" t="e">
        <v>#N/A</v>
      </c>
      <c r="AN17" s="10" t="e">
        <v>#N/A</v>
      </c>
      <c r="AO17" s="10" t="e">
        <v>#N/A</v>
      </c>
      <c r="AP17" s="10"/>
      <c r="AQ17" s="10"/>
      <c r="AR17" s="10"/>
      <c r="AS17" s="10"/>
      <c r="AT17" s="10"/>
      <c r="AV17">
        <v>0</v>
      </c>
      <c r="BA17" s="54" t="e">
        <f>VLOOKUP(C17,#REF!,1,FALSE)</f>
        <v>#REF!</v>
      </c>
    </row>
    <row r="18" ht="347" customHeight="1" spans="1:53">
      <c r="A18" s="8">
        <v>11</v>
      </c>
      <c r="B18" s="9"/>
      <c r="C18" s="10" t="s">
        <v>127</v>
      </c>
      <c r="D18" s="10" t="s">
        <v>70</v>
      </c>
      <c r="E18" s="10" t="s">
        <v>71</v>
      </c>
      <c r="F18" s="10" t="s">
        <v>95</v>
      </c>
      <c r="G18" s="10" t="s">
        <v>128</v>
      </c>
      <c r="H18" s="11" t="s">
        <v>129</v>
      </c>
      <c r="I18" s="10" t="s">
        <v>98</v>
      </c>
      <c r="J18" s="10">
        <v>9</v>
      </c>
      <c r="K18" s="10" t="s">
        <v>56</v>
      </c>
      <c r="L18" s="10" t="s">
        <v>56</v>
      </c>
      <c r="M18" s="10" t="s">
        <v>130</v>
      </c>
      <c r="N18" s="10" t="s">
        <v>100</v>
      </c>
      <c r="O18" s="10" t="s">
        <v>131</v>
      </c>
      <c r="P18" s="20">
        <v>1300</v>
      </c>
      <c r="Q18" s="20">
        <v>1300</v>
      </c>
      <c r="R18" s="20">
        <v>0</v>
      </c>
      <c r="S18" s="20">
        <v>1300</v>
      </c>
      <c r="T18" s="41">
        <v>1300</v>
      </c>
      <c r="U18" s="37"/>
      <c r="V18" s="37"/>
      <c r="W18" s="38"/>
      <c r="X18" s="40"/>
      <c r="Y18" s="44"/>
      <c r="Z18" s="10"/>
      <c r="AA18" s="40"/>
      <c r="AB18" s="38" t="s">
        <v>102</v>
      </c>
      <c r="AC18" s="25" t="s">
        <v>28</v>
      </c>
      <c r="AD18" s="46"/>
      <c r="AE18" s="10">
        <v>1</v>
      </c>
      <c r="AF18" s="45"/>
      <c r="AG18" s="45"/>
      <c r="AH18" s="45"/>
      <c r="AI18" s="45"/>
      <c r="AJ18" s="45"/>
      <c r="AK18" s="45"/>
      <c r="AL18" s="10" t="e">
        <v>#N/A</v>
      </c>
      <c r="AM18" s="10" t="e">
        <v>#N/A</v>
      </c>
      <c r="AN18" s="10" t="e">
        <v>#N/A</v>
      </c>
      <c r="AO18" s="10" t="e">
        <v>#N/A</v>
      </c>
      <c r="AP18" s="10"/>
      <c r="AQ18" s="10"/>
      <c r="AR18" s="10"/>
      <c r="AS18" s="10"/>
      <c r="AT18" s="10"/>
      <c r="AV18">
        <v>0</v>
      </c>
      <c r="BA18" s="54" t="e">
        <f>VLOOKUP(C18,#REF!,1,FALSE)</f>
        <v>#REF!</v>
      </c>
    </row>
    <row r="19" ht="238" customHeight="1" spans="1:53">
      <c r="A19" s="8">
        <v>12</v>
      </c>
      <c r="B19" s="9"/>
      <c r="C19" s="12" t="s">
        <v>132</v>
      </c>
      <c r="D19" s="10" t="s">
        <v>70</v>
      </c>
      <c r="E19" s="10" t="s">
        <v>71</v>
      </c>
      <c r="F19" s="10" t="s">
        <v>133</v>
      </c>
      <c r="G19" s="10" t="s">
        <v>134</v>
      </c>
      <c r="H19" s="11" t="s">
        <v>135</v>
      </c>
      <c r="I19" s="10" t="s">
        <v>136</v>
      </c>
      <c r="J19" s="10">
        <v>7319.05</v>
      </c>
      <c r="K19" s="10" t="s">
        <v>56</v>
      </c>
      <c r="L19" s="10" t="s">
        <v>56</v>
      </c>
      <c r="M19" s="10" t="s">
        <v>65</v>
      </c>
      <c r="N19" s="10" t="s">
        <v>100</v>
      </c>
      <c r="O19" s="23" t="s">
        <v>67</v>
      </c>
      <c r="P19" s="24">
        <v>2273</v>
      </c>
      <c r="Q19" s="20">
        <v>2273</v>
      </c>
      <c r="R19" s="20">
        <v>0</v>
      </c>
      <c r="S19" s="20">
        <v>2273</v>
      </c>
      <c r="T19" s="20">
        <v>2273</v>
      </c>
      <c r="U19" s="37"/>
      <c r="V19" s="37"/>
      <c r="W19" s="38"/>
      <c r="X19" s="37"/>
      <c r="Y19" s="37"/>
      <c r="Z19" s="37"/>
      <c r="AA19" s="40"/>
      <c r="AB19" s="38" t="s">
        <v>137</v>
      </c>
      <c r="AC19" s="25" t="s">
        <v>27</v>
      </c>
      <c r="AD19" s="10">
        <v>1</v>
      </c>
      <c r="AE19" s="45"/>
      <c r="AF19" s="45"/>
      <c r="AG19" s="45"/>
      <c r="AH19" s="45"/>
      <c r="AI19" s="45"/>
      <c r="AJ19" s="45"/>
      <c r="AK19" s="45"/>
      <c r="AL19" s="10" t="e">
        <v>#N/A</v>
      </c>
      <c r="AM19" s="10" t="e">
        <v>#N/A</v>
      </c>
      <c r="AN19" s="10" t="e">
        <v>#N/A</v>
      </c>
      <c r="AO19" s="10" t="e">
        <v>#N/A</v>
      </c>
      <c r="AP19" s="10"/>
      <c r="AQ19" s="10"/>
      <c r="AR19" s="10"/>
      <c r="AS19" s="10"/>
      <c r="AT19" s="10"/>
      <c r="AV19">
        <v>0</v>
      </c>
      <c r="BA19" s="54" t="e">
        <f>VLOOKUP(C19,#REF!,1,FALSE)</f>
        <v>#REF!</v>
      </c>
    </row>
    <row r="20" ht="264" spans="1:53">
      <c r="A20" s="8">
        <v>13</v>
      </c>
      <c r="B20" s="9"/>
      <c r="C20" s="10" t="s">
        <v>138</v>
      </c>
      <c r="D20" s="10" t="s">
        <v>70</v>
      </c>
      <c r="E20" s="10" t="s">
        <v>71</v>
      </c>
      <c r="F20" s="10" t="s">
        <v>95</v>
      </c>
      <c r="G20" s="10" t="s">
        <v>139</v>
      </c>
      <c r="H20" s="11" t="s">
        <v>140</v>
      </c>
      <c r="I20" s="10" t="s">
        <v>136</v>
      </c>
      <c r="J20" s="10">
        <v>620</v>
      </c>
      <c r="K20" s="10" t="s">
        <v>56</v>
      </c>
      <c r="L20" s="10" t="s">
        <v>56</v>
      </c>
      <c r="M20" s="10" t="s">
        <v>141</v>
      </c>
      <c r="N20" s="10" t="s">
        <v>100</v>
      </c>
      <c r="O20" s="10" t="s">
        <v>142</v>
      </c>
      <c r="P20" s="20">
        <v>210</v>
      </c>
      <c r="Q20" s="20">
        <v>210</v>
      </c>
      <c r="R20" s="20">
        <v>0</v>
      </c>
      <c r="S20" s="20">
        <v>210</v>
      </c>
      <c r="T20" s="20">
        <v>210</v>
      </c>
      <c r="U20" s="37"/>
      <c r="V20" s="37"/>
      <c r="W20" s="38"/>
      <c r="X20" s="38"/>
      <c r="Y20" s="38"/>
      <c r="Z20" s="37"/>
      <c r="AA20" s="37"/>
      <c r="AB20" s="38" t="s">
        <v>137</v>
      </c>
      <c r="AC20" s="25" t="s">
        <v>27</v>
      </c>
      <c r="AD20" s="10">
        <v>1</v>
      </c>
      <c r="AE20" s="45"/>
      <c r="AF20" s="45"/>
      <c r="AG20" s="45"/>
      <c r="AH20" s="45"/>
      <c r="AI20" s="45"/>
      <c r="AJ20" s="45"/>
      <c r="AK20" s="45"/>
      <c r="AL20" s="10" t="s">
        <v>143</v>
      </c>
      <c r="AM20" s="10" t="s">
        <v>144</v>
      </c>
      <c r="AN20" s="10" t="s">
        <v>145</v>
      </c>
      <c r="AO20" s="10" t="s">
        <v>146</v>
      </c>
      <c r="AP20" s="10" t="s">
        <v>147</v>
      </c>
      <c r="AQ20" s="10" t="s">
        <v>146</v>
      </c>
      <c r="AR20" s="10" t="s">
        <v>148</v>
      </c>
      <c r="AS20" s="10" t="s">
        <v>27</v>
      </c>
      <c r="AT20" s="10"/>
      <c r="AV20">
        <v>0</v>
      </c>
      <c r="BA20" s="54" t="e">
        <f>VLOOKUP(C20,#REF!,1,FALSE)</f>
        <v>#REF!</v>
      </c>
    </row>
    <row r="21" ht="126" customHeight="1" spans="1:53">
      <c r="A21" s="8">
        <v>14</v>
      </c>
      <c r="B21" s="9"/>
      <c r="C21" s="10" t="s">
        <v>149</v>
      </c>
      <c r="D21" s="10" t="s">
        <v>70</v>
      </c>
      <c r="E21" s="10" t="s">
        <v>71</v>
      </c>
      <c r="F21" s="10" t="s">
        <v>150</v>
      </c>
      <c r="G21" s="10" t="s">
        <v>151</v>
      </c>
      <c r="H21" s="11" t="s">
        <v>152</v>
      </c>
      <c r="I21" s="10" t="s">
        <v>55</v>
      </c>
      <c r="J21" s="10">
        <v>3.251</v>
      </c>
      <c r="K21" s="10" t="s">
        <v>56</v>
      </c>
      <c r="L21" s="10" t="s">
        <v>56</v>
      </c>
      <c r="M21" s="10" t="s">
        <v>57</v>
      </c>
      <c r="N21" s="10" t="s">
        <v>57</v>
      </c>
      <c r="O21" s="25" t="s">
        <v>58</v>
      </c>
      <c r="P21" s="20">
        <v>278</v>
      </c>
      <c r="Q21" s="20">
        <v>278</v>
      </c>
      <c r="R21" s="20">
        <v>0</v>
      </c>
      <c r="S21" s="20">
        <v>278</v>
      </c>
      <c r="T21" s="20">
        <v>278</v>
      </c>
      <c r="U21" s="37"/>
      <c r="V21" s="37"/>
      <c r="W21" s="38"/>
      <c r="X21" s="38"/>
      <c r="Y21" s="37"/>
      <c r="Z21" s="37"/>
      <c r="AA21" s="37"/>
      <c r="AB21" s="38" t="s">
        <v>153</v>
      </c>
      <c r="AC21" s="25" t="s">
        <v>27</v>
      </c>
      <c r="AD21" s="10">
        <v>1</v>
      </c>
      <c r="AE21" s="10"/>
      <c r="AF21" s="10"/>
      <c r="AG21" s="10"/>
      <c r="AH21" s="10"/>
      <c r="AI21" s="10"/>
      <c r="AJ21" s="10"/>
      <c r="AK21" s="10"/>
      <c r="AL21" s="10" t="s">
        <v>146</v>
      </c>
      <c r="AM21" s="10" t="s">
        <v>154</v>
      </c>
      <c r="AN21" s="10" t="s">
        <v>155</v>
      </c>
      <c r="AO21" s="10" t="s">
        <v>146</v>
      </c>
      <c r="AP21" s="10"/>
      <c r="AQ21" s="10"/>
      <c r="AR21" s="10"/>
      <c r="AS21" s="10" t="s">
        <v>156</v>
      </c>
      <c r="AT21" s="10"/>
      <c r="AV21">
        <v>0</v>
      </c>
      <c r="BA21" s="54" t="e">
        <f>VLOOKUP(C21,#REF!,1,FALSE)</f>
        <v>#REF!</v>
      </c>
    </row>
    <row r="22" ht="154" customHeight="1" spans="1:53">
      <c r="A22" s="8">
        <v>15</v>
      </c>
      <c r="B22" s="9"/>
      <c r="C22" s="10" t="s">
        <v>157</v>
      </c>
      <c r="D22" s="10" t="s">
        <v>70</v>
      </c>
      <c r="E22" s="10" t="s">
        <v>71</v>
      </c>
      <c r="F22" s="10" t="s">
        <v>150</v>
      </c>
      <c r="G22" s="10" t="s">
        <v>158</v>
      </c>
      <c r="H22" s="11" t="s">
        <v>159</v>
      </c>
      <c r="I22" s="10" t="s">
        <v>55</v>
      </c>
      <c r="J22" s="10">
        <v>5.878</v>
      </c>
      <c r="K22" s="10" t="s">
        <v>56</v>
      </c>
      <c r="L22" s="10" t="s">
        <v>56</v>
      </c>
      <c r="M22" s="10" t="s">
        <v>57</v>
      </c>
      <c r="N22" s="10" t="s">
        <v>57</v>
      </c>
      <c r="O22" s="25" t="s">
        <v>58</v>
      </c>
      <c r="P22" s="21">
        <v>577.24</v>
      </c>
      <c r="Q22" s="21">
        <v>577.24</v>
      </c>
      <c r="R22" s="20">
        <v>0</v>
      </c>
      <c r="S22" s="21">
        <v>577.24</v>
      </c>
      <c r="T22" s="21">
        <v>577.24</v>
      </c>
      <c r="U22" s="37"/>
      <c r="V22" s="37"/>
      <c r="W22" s="38"/>
      <c r="X22" s="38"/>
      <c r="Y22" s="37"/>
      <c r="Z22" s="37"/>
      <c r="AA22" s="37"/>
      <c r="AB22" s="38" t="s">
        <v>153</v>
      </c>
      <c r="AC22" s="25" t="s">
        <v>27</v>
      </c>
      <c r="AD22" s="10">
        <v>1</v>
      </c>
      <c r="AE22" s="10"/>
      <c r="AF22" s="10"/>
      <c r="AG22" s="10"/>
      <c r="AH22" s="10"/>
      <c r="AI22" s="10"/>
      <c r="AJ22" s="10"/>
      <c r="AK22" s="10"/>
      <c r="AL22" s="10" t="s">
        <v>160</v>
      </c>
      <c r="AM22" s="10" t="s">
        <v>161</v>
      </c>
      <c r="AN22" s="10" t="s">
        <v>162</v>
      </c>
      <c r="AO22" s="10" t="s">
        <v>146</v>
      </c>
      <c r="AP22" s="10"/>
      <c r="AQ22" s="10"/>
      <c r="AR22" s="10"/>
      <c r="AS22" s="10" t="s">
        <v>156</v>
      </c>
      <c r="AT22" s="10"/>
      <c r="AV22">
        <v>0</v>
      </c>
      <c r="BA22" s="54" t="e">
        <f>VLOOKUP(C22,#REF!,1,FALSE)</f>
        <v>#REF!</v>
      </c>
    </row>
    <row r="23" ht="192" customHeight="1" spans="1:53">
      <c r="A23" s="8">
        <v>16</v>
      </c>
      <c r="B23" s="9"/>
      <c r="C23" s="10" t="s">
        <v>163</v>
      </c>
      <c r="D23" s="10" t="s">
        <v>70</v>
      </c>
      <c r="E23" s="10" t="s">
        <v>71</v>
      </c>
      <c r="F23" s="10" t="s">
        <v>150</v>
      </c>
      <c r="G23" s="10" t="s">
        <v>164</v>
      </c>
      <c r="H23" s="11" t="s">
        <v>165</v>
      </c>
      <c r="I23" s="10" t="s">
        <v>55</v>
      </c>
      <c r="J23" s="10">
        <v>7.28</v>
      </c>
      <c r="K23" s="10" t="s">
        <v>56</v>
      </c>
      <c r="L23" s="10" t="s">
        <v>56</v>
      </c>
      <c r="M23" s="10" t="s">
        <v>57</v>
      </c>
      <c r="N23" s="10" t="s">
        <v>57</v>
      </c>
      <c r="O23" s="25" t="s">
        <v>58</v>
      </c>
      <c r="P23" s="26">
        <v>569.5</v>
      </c>
      <c r="Q23" s="26">
        <v>569.5</v>
      </c>
      <c r="R23" s="20">
        <v>0</v>
      </c>
      <c r="S23" s="26">
        <v>569.5</v>
      </c>
      <c r="T23" s="26">
        <v>569.5</v>
      </c>
      <c r="U23" s="37"/>
      <c r="V23" s="37"/>
      <c r="W23" s="38"/>
      <c r="X23" s="38"/>
      <c r="Y23" s="37"/>
      <c r="Z23" s="37"/>
      <c r="AA23" s="37"/>
      <c r="AB23" s="38" t="s">
        <v>153</v>
      </c>
      <c r="AC23" s="25" t="s">
        <v>27</v>
      </c>
      <c r="AD23" s="10">
        <v>1</v>
      </c>
      <c r="AE23" s="10"/>
      <c r="AF23" s="10"/>
      <c r="AG23" s="10"/>
      <c r="AH23" s="10"/>
      <c r="AI23" s="10"/>
      <c r="AJ23" s="10"/>
      <c r="AK23" s="10"/>
      <c r="AL23" s="10" t="s">
        <v>146</v>
      </c>
      <c r="AM23" s="10" t="s">
        <v>154</v>
      </c>
      <c r="AN23" s="10" t="s">
        <v>166</v>
      </c>
      <c r="AO23" s="10" t="s">
        <v>146</v>
      </c>
      <c r="AP23" s="10"/>
      <c r="AQ23" s="10"/>
      <c r="AR23" s="10"/>
      <c r="AS23" s="10" t="s">
        <v>167</v>
      </c>
      <c r="AT23" s="10"/>
      <c r="AV23">
        <v>0</v>
      </c>
      <c r="BA23" s="54" t="e">
        <f>VLOOKUP(C23,#REF!,1,FALSE)</f>
        <v>#REF!</v>
      </c>
    </row>
    <row r="24" ht="171" customHeight="1" spans="1:53">
      <c r="A24" s="8">
        <v>17</v>
      </c>
      <c r="B24" s="9"/>
      <c r="C24" s="10" t="s">
        <v>168</v>
      </c>
      <c r="D24" s="10" t="s">
        <v>70</v>
      </c>
      <c r="E24" s="10" t="s">
        <v>71</v>
      </c>
      <c r="F24" s="10" t="s">
        <v>150</v>
      </c>
      <c r="G24" s="10" t="s">
        <v>169</v>
      </c>
      <c r="H24" s="11" t="s">
        <v>170</v>
      </c>
      <c r="I24" s="10" t="s">
        <v>55</v>
      </c>
      <c r="J24" s="10">
        <v>5.434</v>
      </c>
      <c r="K24" s="10" t="s">
        <v>56</v>
      </c>
      <c r="L24" s="10" t="s">
        <v>56</v>
      </c>
      <c r="M24" s="10" t="s">
        <v>57</v>
      </c>
      <c r="N24" s="10" t="s">
        <v>57</v>
      </c>
      <c r="O24" s="25" t="s">
        <v>58</v>
      </c>
      <c r="P24" s="21">
        <v>577.72</v>
      </c>
      <c r="Q24" s="21">
        <v>577.72</v>
      </c>
      <c r="R24" s="20">
        <v>0</v>
      </c>
      <c r="S24" s="21">
        <v>577.72</v>
      </c>
      <c r="T24" s="21">
        <v>577.72</v>
      </c>
      <c r="U24" s="37"/>
      <c r="V24" s="37"/>
      <c r="W24" s="38"/>
      <c r="X24" s="38"/>
      <c r="Y24" s="37"/>
      <c r="Z24" s="37"/>
      <c r="AA24" s="37"/>
      <c r="AB24" s="38" t="s">
        <v>153</v>
      </c>
      <c r="AC24" s="25" t="s">
        <v>27</v>
      </c>
      <c r="AD24" s="10">
        <v>1</v>
      </c>
      <c r="AE24" s="10"/>
      <c r="AF24" s="10"/>
      <c r="AG24" s="10"/>
      <c r="AH24" s="10"/>
      <c r="AI24" s="10"/>
      <c r="AJ24" s="10"/>
      <c r="AK24" s="10"/>
      <c r="AL24" s="10" t="s">
        <v>146</v>
      </c>
      <c r="AM24" s="10" t="s">
        <v>154</v>
      </c>
      <c r="AN24" s="10" t="s">
        <v>155</v>
      </c>
      <c r="AO24" s="10" t="s">
        <v>146</v>
      </c>
      <c r="AP24" s="10"/>
      <c r="AQ24" s="10"/>
      <c r="AR24" s="10"/>
      <c r="AS24" s="10" t="s">
        <v>156</v>
      </c>
      <c r="AT24" s="10"/>
      <c r="AV24">
        <v>0</v>
      </c>
      <c r="BA24" s="54" t="e">
        <f>VLOOKUP(C24,#REF!,1,FALSE)</f>
        <v>#REF!</v>
      </c>
    </row>
    <row r="25" ht="159" customHeight="1" spans="1:53">
      <c r="A25" s="8">
        <v>18</v>
      </c>
      <c r="B25" s="9"/>
      <c r="C25" s="10" t="s">
        <v>171</v>
      </c>
      <c r="D25" s="10" t="s">
        <v>70</v>
      </c>
      <c r="E25" s="10" t="s">
        <v>71</v>
      </c>
      <c r="F25" s="10" t="s">
        <v>172</v>
      </c>
      <c r="G25" s="10" t="s">
        <v>173</v>
      </c>
      <c r="H25" s="11" t="s">
        <v>174</v>
      </c>
      <c r="I25" s="10" t="s">
        <v>175</v>
      </c>
      <c r="J25" s="10">
        <v>4</v>
      </c>
      <c r="K25" s="10" t="s">
        <v>56</v>
      </c>
      <c r="L25" s="10" t="s">
        <v>56</v>
      </c>
      <c r="M25" s="10" t="s">
        <v>176</v>
      </c>
      <c r="N25" s="10" t="s">
        <v>176</v>
      </c>
      <c r="O25" s="10" t="s">
        <v>177</v>
      </c>
      <c r="P25" s="20">
        <v>1650</v>
      </c>
      <c r="Q25" s="20">
        <v>1650</v>
      </c>
      <c r="R25" s="20">
        <v>0</v>
      </c>
      <c r="S25" s="20">
        <v>1650</v>
      </c>
      <c r="T25" s="20">
        <v>1650</v>
      </c>
      <c r="U25" s="37"/>
      <c r="V25" s="37"/>
      <c r="W25" s="38"/>
      <c r="X25" s="38"/>
      <c r="Y25" s="37"/>
      <c r="Z25" s="37"/>
      <c r="AA25" s="37"/>
      <c r="AB25" s="38" t="s">
        <v>178</v>
      </c>
      <c r="AC25" s="10" t="s">
        <v>27</v>
      </c>
      <c r="AD25" s="10">
        <v>1</v>
      </c>
      <c r="AE25" s="10"/>
      <c r="AF25" s="10"/>
      <c r="AG25" s="10"/>
      <c r="AH25" s="10"/>
      <c r="AI25" s="10"/>
      <c r="AJ25" s="10"/>
      <c r="AK25" s="10"/>
      <c r="AL25" s="10"/>
      <c r="AM25" s="10"/>
      <c r="AN25" s="10"/>
      <c r="AO25" s="10"/>
      <c r="AP25" s="10"/>
      <c r="AQ25" s="10"/>
      <c r="AR25" s="10"/>
      <c r="AS25" s="10" t="s">
        <v>27</v>
      </c>
      <c r="AT25" s="10"/>
      <c r="AV25">
        <v>0</v>
      </c>
      <c r="BA25" s="54" t="e">
        <f>VLOOKUP(C25,#REF!,1,FALSE)</f>
        <v>#REF!</v>
      </c>
    </row>
    <row r="26" ht="159" customHeight="1" spans="1:53">
      <c r="A26" s="8">
        <v>19</v>
      </c>
      <c r="B26" s="13"/>
      <c r="C26" s="10" t="s">
        <v>179</v>
      </c>
      <c r="D26" s="10" t="s">
        <v>70</v>
      </c>
      <c r="E26" s="10" t="s">
        <v>71</v>
      </c>
      <c r="F26" s="10" t="s">
        <v>150</v>
      </c>
      <c r="G26" s="10" t="s">
        <v>180</v>
      </c>
      <c r="H26" s="11" t="s">
        <v>181</v>
      </c>
      <c r="I26" s="10" t="s">
        <v>55</v>
      </c>
      <c r="J26" s="10">
        <v>7.2</v>
      </c>
      <c r="K26" s="10" t="s">
        <v>56</v>
      </c>
      <c r="L26" s="10" t="s">
        <v>56</v>
      </c>
      <c r="M26" s="10" t="s">
        <v>57</v>
      </c>
      <c r="N26" s="10" t="s">
        <v>57</v>
      </c>
      <c r="O26" s="25" t="s">
        <v>58</v>
      </c>
      <c r="P26" s="21">
        <v>653.35</v>
      </c>
      <c r="Q26" s="21">
        <v>653.35</v>
      </c>
      <c r="R26" s="20">
        <v>0</v>
      </c>
      <c r="S26" s="21">
        <v>653.35</v>
      </c>
      <c r="T26" s="21">
        <v>653.35</v>
      </c>
      <c r="U26" s="37"/>
      <c r="V26" s="37"/>
      <c r="W26" s="38"/>
      <c r="X26" s="38"/>
      <c r="Y26" s="37"/>
      <c r="Z26" s="37"/>
      <c r="AA26" s="37"/>
      <c r="AB26" s="38" t="s">
        <v>153</v>
      </c>
      <c r="AC26" s="25" t="s">
        <v>28</v>
      </c>
      <c r="AD26" s="10"/>
      <c r="AE26" s="10">
        <v>1</v>
      </c>
      <c r="AF26" s="10"/>
      <c r="AG26" s="10"/>
      <c r="AH26" s="10"/>
      <c r="AI26" s="10"/>
      <c r="AJ26" s="10"/>
      <c r="AK26" s="10"/>
      <c r="AL26" s="10" t="s">
        <v>182</v>
      </c>
      <c r="AM26" s="10" t="s">
        <v>146</v>
      </c>
      <c r="AN26" s="10" t="s">
        <v>183</v>
      </c>
      <c r="AO26" s="10" t="s">
        <v>146</v>
      </c>
      <c r="AP26" s="10"/>
      <c r="AQ26" s="10"/>
      <c r="AR26" s="10"/>
      <c r="AS26" s="10" t="s">
        <v>184</v>
      </c>
      <c r="AT26" s="10"/>
      <c r="AV26">
        <v>0</v>
      </c>
      <c r="BA26" s="54" t="e">
        <f>VLOOKUP(C26,#REF!,1,FALSE)</f>
        <v>#REF!</v>
      </c>
    </row>
    <row r="27" ht="159" customHeight="1" spans="1:53">
      <c r="A27" s="8">
        <v>20</v>
      </c>
      <c r="B27" s="13"/>
      <c r="C27" s="14" t="s">
        <v>185</v>
      </c>
      <c r="D27" s="10" t="s">
        <v>70</v>
      </c>
      <c r="E27" s="10" t="s">
        <v>71</v>
      </c>
      <c r="F27" s="10" t="s">
        <v>150</v>
      </c>
      <c r="G27" s="10" t="s">
        <v>186</v>
      </c>
      <c r="H27" s="11" t="s">
        <v>187</v>
      </c>
      <c r="I27" s="10" t="s">
        <v>55</v>
      </c>
      <c r="J27" s="10">
        <v>4.041</v>
      </c>
      <c r="K27" s="10" t="s">
        <v>56</v>
      </c>
      <c r="L27" s="10" t="s">
        <v>56</v>
      </c>
      <c r="M27" s="10" t="s">
        <v>57</v>
      </c>
      <c r="N27" s="10" t="s">
        <v>57</v>
      </c>
      <c r="O27" s="25" t="s">
        <v>58</v>
      </c>
      <c r="P27" s="20">
        <v>825</v>
      </c>
      <c r="Q27" s="20">
        <v>825</v>
      </c>
      <c r="R27" s="20">
        <v>0</v>
      </c>
      <c r="S27" s="20">
        <v>825</v>
      </c>
      <c r="T27" s="20">
        <v>825</v>
      </c>
      <c r="U27" s="37"/>
      <c r="V27" s="37"/>
      <c r="W27" s="38"/>
      <c r="X27" s="38"/>
      <c r="Y27" s="37"/>
      <c r="Z27" s="37"/>
      <c r="AA27" s="37"/>
      <c r="AB27" s="38" t="s">
        <v>153</v>
      </c>
      <c r="AC27" s="10" t="s">
        <v>28</v>
      </c>
      <c r="AD27" s="10"/>
      <c r="AE27" s="10">
        <v>1</v>
      </c>
      <c r="AF27" s="10"/>
      <c r="AG27" s="10"/>
      <c r="AH27" s="10"/>
      <c r="AI27" s="10"/>
      <c r="AJ27" s="10"/>
      <c r="AK27" s="10"/>
      <c r="AL27" s="10" t="s">
        <v>146</v>
      </c>
      <c r="AM27" s="10" t="s">
        <v>154</v>
      </c>
      <c r="AN27" s="10" t="s">
        <v>146</v>
      </c>
      <c r="AO27" s="10" t="s">
        <v>146</v>
      </c>
      <c r="AP27" s="10"/>
      <c r="AQ27" s="10"/>
      <c r="AR27" s="10"/>
      <c r="AS27" s="10" t="s">
        <v>188</v>
      </c>
      <c r="AT27" s="10"/>
      <c r="AV27">
        <v>0</v>
      </c>
      <c r="BA27" s="54" t="e">
        <f>VLOOKUP(C27,#REF!,1,FALSE)</f>
        <v>#REF!</v>
      </c>
    </row>
  </sheetData>
  <autoFilter xmlns:etc="http://www.wps.cn/officeDocument/2017/etCustomData" ref="A7:BD27" etc:filterBottomFollowUsedRange="0">
    <extLst/>
  </autoFilter>
  <mergeCells count="55">
    <mergeCell ref="A1:AT1"/>
    <mergeCell ref="A2:C2"/>
    <mergeCell ref="H2:O2"/>
    <mergeCell ref="P2:Q2"/>
    <mergeCell ref="X2:AA2"/>
    <mergeCell ref="AB2:AK2"/>
    <mergeCell ref="P3:AA3"/>
    <mergeCell ref="AC3:AK3"/>
    <mergeCell ref="AL3:AR3"/>
    <mergeCell ref="Q4:W4"/>
    <mergeCell ref="Y4:AA4"/>
    <mergeCell ref="A7:H7"/>
    <mergeCell ref="A3:A6"/>
    <mergeCell ref="B3:B6"/>
    <mergeCell ref="C3:C6"/>
    <mergeCell ref="D3:D6"/>
    <mergeCell ref="E3:E6"/>
    <mergeCell ref="F3:F6"/>
    <mergeCell ref="G3:G6"/>
    <mergeCell ref="H3:H6"/>
    <mergeCell ref="I3:I6"/>
    <mergeCell ref="J3:J6"/>
    <mergeCell ref="K3:K6"/>
    <mergeCell ref="L3:L6"/>
    <mergeCell ref="M3:M6"/>
    <mergeCell ref="N3:N6"/>
    <mergeCell ref="O3:O6"/>
    <mergeCell ref="P4:P6"/>
    <mergeCell ref="Q5:Q6"/>
    <mergeCell ref="R5:R6"/>
    <mergeCell ref="S5:S6"/>
    <mergeCell ref="X4:X6"/>
    <mergeCell ref="Y5:Y6"/>
    <mergeCell ref="Z5:Z6"/>
    <mergeCell ref="AA5:AA6"/>
    <mergeCell ref="AB3:AB6"/>
    <mergeCell ref="AC4:AC6"/>
    <mergeCell ref="AD4:AD6"/>
    <mergeCell ref="AE4:AE6"/>
    <mergeCell ref="AF4:AF6"/>
    <mergeCell ref="AG4:AG6"/>
    <mergeCell ref="AH4:AH6"/>
    <mergeCell ref="AI4:AI6"/>
    <mergeCell ref="AJ4:AJ6"/>
    <mergeCell ref="AK4:AK6"/>
    <mergeCell ref="AL4:AL6"/>
    <mergeCell ref="AM4:AM6"/>
    <mergeCell ref="AN4:AN6"/>
    <mergeCell ref="AO4:AO6"/>
    <mergeCell ref="AP4:AP6"/>
    <mergeCell ref="AQ4:AQ6"/>
    <mergeCell ref="AR4:AR6"/>
    <mergeCell ref="AS3:AS6"/>
    <mergeCell ref="AT3:AT6"/>
    <mergeCell ref="T5:W6"/>
  </mergeCells>
  <dataValidations count="4">
    <dataValidation type="list" allowBlank="1" showInputMessage="1" showErrorMessage="1" sqref="L11 K8:K12 K21:K24 K26:L27">
      <formula1>"中央衔接资金,自治区衔接资金,其他涉农整合资金,地方政府债券资金,其他资金"</formula1>
    </dataValidation>
    <dataValidation type="list" allowBlank="1" showInputMessage="1" showErrorMessage="1" sqref="D8:D27">
      <formula1>"产业发展类,就业类,乡村建设类,易地搬迁后扶类,巩固拓展脱贫攻坚成果类,其他类"</formula1>
    </dataValidation>
    <dataValidation type="list" allowBlank="1" showInputMessage="1" showErrorMessage="1" sqref="E8:E27">
      <formula1>"新建,续建,改扩建"</formula1>
    </dataValidation>
    <dataValidation type="list" allowBlank="1" showInputMessage="1" showErrorMessage="1" sqref="AC8:AC13 AC18:AC27">
      <formula1>"正在编制实施方案,完成编制实施方案,完成实施方案审查 ,完成实施方案批复,发布招投标公告,完成招投标,已开工,已完工"</formula1>
    </dataValidation>
  </dataValidations>
  <pageMargins left="0.357638888888889" right="0.357638888888889" top="0.409027777777778" bottom="0.2125" header="0.5" footer="0.5"/>
  <pageSetup paperSize="8" scale="44" fitToHeight="0" orientation="landscape" horizontalDpi="600"/>
  <headerFooter/>
  <colBreaks count="1" manualBreakCount="1">
    <brk id="46"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中央第一批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儿子娃娃</dc:creator>
  <cp:lastModifiedBy>如果_见或不见</cp:lastModifiedBy>
  <dcterms:created xsi:type="dcterms:W3CDTF">2021-11-29T09:11:00Z</dcterms:created>
  <dcterms:modified xsi:type="dcterms:W3CDTF">2024-11-21T05:18:15Z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0FCCC012C6FB4D4F97DCACE1853B62C7</vt:lpwstr>
  </property>
  <property fmtid="{D5CDD505-2E9C-101B-9397-08002B2CF9AE}" pid="3" name="KSOProductBuildVer">
    <vt:lpwstr>2052-12.1.0.18912</vt:lpwstr>
  </property>
  <property fmtid="{D5CDD505-2E9C-101B-9397-08002B2CF9AE}" pid="4" name="KSOReadingLayout">
    <vt:bool>true</vt:bool>
  </property>
</Properties>
</file>