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第二批自治区" sheetId="4" r:id="rId1"/>
    <sheet name="Sheet1" sheetId="1" r:id="rId2"/>
    <sheet name="Sheet2" sheetId="2" r:id="rId3"/>
    <sheet name="Sheet3" sheetId="3" r:id="rId4"/>
  </sheets>
  <externalReferences>
    <externalReference r:id="rId5"/>
  </externalReferences>
  <definedNames>
    <definedName name="_xlnm._FilterDatabase" localSheetId="0" hidden="1">第二批自治区!$A$6:$XEL$10</definedName>
    <definedName name="_xlnm.Print_Titles" localSheetId="0">第二批自治区!$2:$6</definedName>
    <definedName name="_xlnm.Print_Area" localSheetId="0">第二批自治区!$A$1:$AI$10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<sst xmlns="http://schemas.openxmlformats.org/spreadsheetml/2006/main" count="82" uniqueCount="68">
  <si>
    <t>洛浦县2024年第二批自治区财政衔接推进乡村振兴补助资金项目计划表</t>
  </si>
  <si>
    <t>序号</t>
  </si>
  <si>
    <t>项目库编号</t>
  </si>
  <si>
    <t>项目名称</t>
  </si>
  <si>
    <t>项目类别</t>
  </si>
  <si>
    <t>建设性质（新建、续建、改扩建）</t>
  </si>
  <si>
    <t>建设起至期限</t>
  </si>
  <si>
    <t>实施地点</t>
  </si>
  <si>
    <t>主要建设任务</t>
  </si>
  <si>
    <t>资金来源</t>
  </si>
  <si>
    <t>县市实施单位</t>
  </si>
  <si>
    <t>其中</t>
  </si>
  <si>
    <t>绩效目标</t>
  </si>
  <si>
    <t>项目进展</t>
  </si>
  <si>
    <t>正在编制实施方案</t>
  </si>
  <si>
    <t>完成编制实施方案</t>
  </si>
  <si>
    <t xml:space="preserve">完成实施方案审查 </t>
  </si>
  <si>
    <t>完成实施方案批复</t>
  </si>
  <si>
    <t>发布招投标公告</t>
  </si>
  <si>
    <t>完成招投标</t>
  </si>
  <si>
    <t>在建</t>
  </si>
  <si>
    <t>已完工</t>
  </si>
  <si>
    <t>累计支付资金</t>
  </si>
  <si>
    <t>支付率</t>
  </si>
  <si>
    <t>形象工程进度
（按工程量百分比填）</t>
  </si>
  <si>
    <t>当天支付资金</t>
  </si>
  <si>
    <t>已有票据未支付资金</t>
  </si>
  <si>
    <t>项目总投资</t>
  </si>
  <si>
    <t>政府投资（衔接资金）</t>
  </si>
  <si>
    <t>小计</t>
  </si>
  <si>
    <t>截止2023年年底前已安排资金</t>
  </si>
  <si>
    <t>2024年安排资金合计</t>
  </si>
  <si>
    <t>第一批中央衔接补助资金</t>
  </si>
  <si>
    <t>第一批自治区衔接补助资金</t>
  </si>
  <si>
    <t>第二批自治区衔接补助资金</t>
  </si>
  <si>
    <t>安排其它涉农整合资金</t>
  </si>
  <si>
    <t>安排地方政府债券资金</t>
  </si>
  <si>
    <t>安排地、县配套资金</t>
  </si>
  <si>
    <t>合计4个项目</t>
  </si>
  <si>
    <t>2024-653224-0003</t>
  </si>
  <si>
    <t>洛浦县2024年脱贫人口（含监测对象）公共服务岗位补助项目</t>
  </si>
  <si>
    <t>就业类</t>
  </si>
  <si>
    <t>新建</t>
  </si>
  <si>
    <t>2024.01-2024.12</t>
  </si>
  <si>
    <t>洛浦县布亚乡、恰尔巴格镇、山普鲁镇、纳瓦乡、杭桂镇、多鲁镇、洛浦镇、拜什托格拉克乡、阿其克乡</t>
  </si>
  <si>
    <t>从全县县域内脱贫人口（含监测户）就业对象筛选出符合享受衔接资金补助的公共服务岗位人员提供岗位予以补助，共计3550人。</t>
  </si>
  <si>
    <t>巩固任务资金</t>
  </si>
  <si>
    <t>洛浦县人社局</t>
  </si>
  <si>
    <t>带动从事公共服务岗位中的脱贫人口（含监测对象）解决无法外出务工人员就近就地就业创业增收。</t>
  </si>
  <si>
    <t>2024-653224-0023</t>
  </si>
  <si>
    <t>洛浦县2024年支持稳岗就业一次性交通补助项目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</si>
  <si>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</si>
  <si>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t>
  </si>
  <si>
    <t>2024-653224-0055</t>
  </si>
  <si>
    <t>和田地区洛浦县东、西片区供水保障工程（四期）</t>
  </si>
  <si>
    <t>乡村建设类</t>
  </si>
  <si>
    <t>2023.03-2024.09</t>
  </si>
  <si>
    <t>洛浦县恰尔巴格镇</t>
  </si>
  <si>
    <t>供水片区共改造配水管网DN200~DN40PE聚乙烯管共143.80km，其中DN200PE管3.06km，DN160PE管7.73km，DN110PE管12.42km，DN9OPE管33.83km，DN63PE管86.75km。砖砌矩形阀门井33座，砖砌矩形排水井7座，管道过支斗渠7座。</t>
  </si>
  <si>
    <t>洛浦县水利局</t>
  </si>
  <si>
    <t>通过改造供水管网143.8km，对给水系统进行整合优化，从根本上解决供水规模偏小、管网漏损率较高等问题，进一步提高供水保障能力。</t>
  </si>
  <si>
    <t>2024-653224-0017</t>
  </si>
  <si>
    <t>洛浦县多鲁镇主干道美丽乡村建设-公共照明项目</t>
  </si>
  <si>
    <t>2024.03-2024.06</t>
  </si>
  <si>
    <t>洛浦县多鲁镇巴什艾日克村、塔吾尕孜村、尧勒其库勒村、光明村、塔合塔克瑞克村、库都克艾日克村、布格拉库木村、喀瓦图格曼贝西村、托勒尕什村</t>
  </si>
  <si>
    <t>购置Led太阳能路灯1645盏，路灯高度8米，灯头功率100W。</t>
  </si>
  <si>
    <t>洛浦县多鲁镇人民政府</t>
  </si>
  <si>
    <t>亮化乡镇夜间道路，改善公共环境照明，方便旅客及居民出行安全，提高乡村基础设施建设，减少二氧化碳排放量。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</si>
</sst>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1"/>
      <name val="方正小标宋简体"/>
      <charset val="134"/>
    </font>
    <font>
      <b/>
      <sz val="12"/>
      <name val="黑体"/>
      <charset val="134"/>
    </font>
    <font>
      <b/>
      <sz val="10"/>
      <name val="方正公文楷体"/>
      <charset val="134"/>
    </font>
    <font>
      <sz val="10"/>
      <name val="方正公文楷体"/>
      <charset val="134"/>
    </font>
    <font>
      <sz val="11"/>
      <name val="Times New Roman"/>
      <charset val="134"/>
    </font>
    <font>
      <sz val="11"/>
      <name val="宋体"/>
      <charset val="134"/>
      <scheme val="minor"/>
    </font>
    <font>
      <sz val="11"/>
      <color theme="1"/>
      <name val="Tahoma"/>
      <charset val="134"/>
    </font>
    <font>
      <sz val="24"/>
      <name val="方正小标宋简体"/>
      <charset val="134"/>
    </font>
    <font>
      <b/>
      <sz val="14"/>
      <name val="黑体"/>
      <charset val="134"/>
    </font>
    <font>
      <b/>
      <sz val="16"/>
      <name val="黑体"/>
      <charset val="134"/>
    </font>
    <font>
      <b/>
      <sz val="20"/>
      <name val="方正公文楷体"/>
      <charset val="134"/>
    </font>
    <font>
      <b/>
      <sz val="10"/>
      <color rgb="FFFF0000"/>
      <name val="黑体"/>
      <charset val="134"/>
    </font>
    <font>
      <b/>
      <sz val="10"/>
      <name val="黑体"/>
      <charset val="134"/>
    </font>
    <font>
      <b/>
      <sz val="12"/>
      <color rgb="FFFF0000"/>
      <name val="黑体"/>
      <charset val="134"/>
    </font>
    <font>
      <sz val="14"/>
      <color theme="1"/>
      <name val="宋体"/>
      <charset val="134"/>
      <scheme val="minor"/>
    </font>
    <font>
      <b/>
      <sz val="14"/>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4" borderId="12" applyNumberFormat="0" applyAlignment="0" applyProtection="0">
      <alignment vertical="center"/>
    </xf>
    <xf numFmtId="0" fontId="26" fillId="5" borderId="13" applyNumberFormat="0" applyAlignment="0" applyProtection="0">
      <alignment vertical="center"/>
    </xf>
    <xf numFmtId="0" fontId="27" fillId="5" borderId="12" applyNumberFormat="0" applyAlignment="0" applyProtection="0">
      <alignment vertical="center"/>
    </xf>
    <xf numFmtId="0" fontId="28" fillId="6"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wrapText="1"/>
    </xf>
    <xf numFmtId="0" fontId="0" fillId="0" borderId="0" xfId="0"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0" xfId="0" applyFont="1" applyFill="1" applyAlignment="1">
      <alignment horizontal="center"/>
    </xf>
    <xf numFmtId="0" fontId="6" fillId="0" borderId="0" xfId="0" applyFont="1" applyFill="1" applyAlignment="1"/>
    <xf numFmtId="0" fontId="6" fillId="0" borderId="0" xfId="0" applyFont="1" applyFill="1" applyAlignment="1">
      <alignment wrapText="1"/>
    </xf>
    <xf numFmtId="10" fontId="6" fillId="0" borderId="0" xfId="0" applyNumberFormat="1" applyFont="1" applyFill="1" applyAlignment="1">
      <alignment wrapText="1"/>
    </xf>
    <xf numFmtId="0" fontId="7" fillId="0" borderId="0" xfId="0" applyFont="1" applyFill="1" applyAlignment="1"/>
    <xf numFmtId="0" fontId="0" fillId="0" borderId="0" xfId="0" applyFont="1" applyFill="1" applyAlignment="1">
      <alignmen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8" fillId="0" borderId="0" xfId="0" applyNumberFormat="1" applyFont="1" applyFill="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0" fontId="8" fillId="0" borderId="0" xfId="0" applyNumberFormat="1" applyFont="1" applyFill="1" applyAlignment="1">
      <alignment horizontal="center" vertical="center" wrapText="1"/>
    </xf>
    <xf numFmtId="0" fontId="16" fillId="0" borderId="1" xfId="0"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xdr:row>
      <xdr:rowOff>0</xdr:rowOff>
    </xdr:from>
    <xdr:to>
      <xdr:col>7</xdr:col>
      <xdr:colOff>79375</xdr:colOff>
      <xdr:row>7</xdr:row>
      <xdr:rowOff>739775</xdr:rowOff>
    </xdr:to>
    <xdr:sp>
      <xdr:nvSpPr>
        <xdr:cNvPr id="2" name="Text Box 9540"/>
        <xdr:cNvSpPr txBox="1"/>
      </xdr:nvSpPr>
      <xdr:spPr>
        <a:xfrm>
          <a:off x="4451985" y="4279900"/>
          <a:ext cx="79375" cy="7397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739775</xdr:rowOff>
    </xdr:to>
    <xdr:sp>
      <xdr:nvSpPr>
        <xdr:cNvPr id="3" name="Text Box 9540"/>
        <xdr:cNvSpPr txBox="1"/>
      </xdr:nvSpPr>
      <xdr:spPr>
        <a:xfrm>
          <a:off x="4451985" y="4279900"/>
          <a:ext cx="79375" cy="7397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4"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5"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6"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7"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8"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9"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10"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11"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12"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13" name="Text Box 9540"/>
        <xdr:cNvSpPr txBox="1"/>
      </xdr:nvSpPr>
      <xdr:spPr>
        <a:xfrm>
          <a:off x="3478530" y="8140700"/>
          <a:ext cx="79375" cy="82740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14</xdr:row>
      <xdr:rowOff>65405</xdr:rowOff>
    </xdr:to>
    <xdr:sp>
      <xdr:nvSpPr>
        <xdr:cNvPr id="14" name="Text Box 9540"/>
        <xdr:cNvSpPr txBox="1"/>
      </xdr:nvSpPr>
      <xdr:spPr>
        <a:xfrm>
          <a:off x="3478530" y="8140700"/>
          <a:ext cx="79375" cy="82740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39033;&#30446;&#24037;&#20316;\1.2024&#24180;&#39033;&#30446;&#35745;&#21010;\2024&#24180;&#39033;&#30446;&#35745;&#21010;&#34920;&#21450;&#39033;&#30446;&#20498;&#25490;&#24037;&#26399;&#65288;3&#12289;4&#12289;5&#12289;6&#26376;&#20221;&#65289;&#36827;&#27492;&#25991;&#20214;&#22841;&#26597;&#30475;\&#27931;&#28006;&#21439;2024&#24180;&#24041;&#22266;&#25299;&#23637;&#33073;&#36139;&#25915;&#22362;&#25104;&#26524;&#21644;&#20065;&#26449;&#25391;&#20852;&#39033;&#30446;&#24211;&#65288;&#20462;&#25913;&#31295;&#65289;&#39033;&#30446;&#24211;&#12289;&#24180;&#24230;&#35745;&#21010;6.6-%20%20%20&#26356;&#26032;&#36827;&#24230;6.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进展汇总表"/>
      <sheetName val="分类汇总表"/>
      <sheetName val="洛浦县-项目库"/>
      <sheetName val="洛浦县-年度计划"/>
      <sheetName val="洛浦县42个资金安排计划表6.7"/>
      <sheetName val="自治区二批"/>
      <sheetName val="中央二批"/>
      <sheetName val="6.3进度表"/>
    </sheetNames>
    <sheetDataSet>
      <sheetData sheetId="0"/>
      <sheetData sheetId="1"/>
      <sheetData sheetId="2">
        <row r="3">
          <cell r="C3" t="str">
            <v>项目名称</v>
          </cell>
          <cell r="D3" t="str">
            <v>项目类别</v>
          </cell>
          <cell r="E3" t="str">
            <v>建设性质（新建、续建、改扩建）</v>
          </cell>
          <cell r="F3" t="str">
            <v>建设起至期限</v>
          </cell>
          <cell r="G3" t="str">
            <v>实施地点</v>
          </cell>
          <cell r="H3" t="str">
            <v>主要建设任务</v>
          </cell>
          <cell r="I3" t="str">
            <v>建设单位</v>
          </cell>
          <cell r="J3" t="str">
            <v>建设规模</v>
          </cell>
          <cell r="K3" t="str">
            <v>资金来源</v>
          </cell>
          <cell r="L3" t="str">
            <v>县市实施单位</v>
          </cell>
          <cell r="M3" t="str">
            <v>项目主管部门</v>
          </cell>
          <cell r="N3" t="str">
            <v>责任人</v>
          </cell>
          <cell r="O3" t="str">
            <v>其中</v>
          </cell>
        </row>
        <row r="4">
          <cell r="O4" t="str">
            <v>项目总投资</v>
          </cell>
        </row>
        <row r="7">
          <cell r="O7">
            <v>174026.38</v>
          </cell>
        </row>
        <row r="8">
          <cell r="C8" t="str">
            <v>和田地区洛浦县东西片区供水保障工程（三期）</v>
          </cell>
          <cell r="D8" t="str">
            <v>乡村建设类</v>
          </cell>
          <cell r="E8" t="str">
            <v>续建</v>
          </cell>
          <cell r="F8" t="str">
            <v>2023.05-2024.07</v>
          </cell>
          <cell r="G8" t="str">
            <v>洛浦县纳瓦乡、山普鲁镇、多鲁镇、洛浦镇、拜什托格拉克乡</v>
          </cell>
          <cell r="H8" t="str">
            <v>改造供水配水管网331.81km及配套附属工程。其中2024年建设内容：改造供水配水管网DN250-DN40PE聚乙烯管共167km，砖砌矩形阀门井36座，砖砌矩形排水井7座，管道过干渠10座，管道过支斗渠10座。路面恢复122400㎡。</v>
          </cell>
          <cell r="I8" t="str">
            <v>km</v>
          </cell>
          <cell r="J8">
            <v>331.81</v>
          </cell>
          <cell r="K8" t="str">
            <v>中央衔接资金</v>
          </cell>
          <cell r="L8" t="str">
            <v>洛浦县水利局</v>
          </cell>
          <cell r="M8" t="str">
            <v>洛浦县水利局</v>
          </cell>
          <cell r="N8" t="str">
            <v>罗志</v>
          </cell>
          <cell r="O8">
            <v>9100</v>
          </cell>
        </row>
        <row r="9">
          <cell r="C9" t="str">
            <v>洛浦县2024年边销茶入户项目</v>
          </cell>
          <cell r="D9" t="str">
            <v>其他类</v>
          </cell>
          <cell r="E9" t="str">
            <v>新建</v>
          </cell>
          <cell r="F9" t="str">
            <v>2024.03-2024.07</v>
          </cell>
          <cell r="G9" t="str">
            <v>洛浦县布亚乡、杭桂镇、多鲁镇、洛浦镇、街道办事处</v>
          </cell>
          <cell r="H9" t="str">
            <v>采购边销茶，以慰问等方式发放给布亚乡、杭桂镇、多鲁镇、洛浦镇、街道办事处困难群众14532户，按照2公斤/户的标准发放,共采购29064公斤低氟茶；</v>
          </cell>
          <cell r="I9" t="str">
            <v>户</v>
          </cell>
          <cell r="J9">
            <v>14532</v>
          </cell>
          <cell r="K9" t="str">
            <v>中央衔接资金</v>
          </cell>
          <cell r="L9" t="str">
            <v>中共洛浦县委统战部</v>
          </cell>
          <cell r="M9" t="str">
            <v>洛浦县民宗委</v>
          </cell>
          <cell r="N9" t="str">
            <v>卢新松</v>
          </cell>
          <cell r="O9">
            <v>75</v>
          </cell>
        </row>
        <row r="10">
          <cell r="C10" t="str">
            <v>洛浦县恰尔巴格镇、阿其克乡2024年养殖羊以奖代补项目</v>
          </cell>
          <cell r="D10" t="str">
            <v>产业发展类</v>
          </cell>
          <cell r="E10" t="str">
            <v>新建</v>
          </cell>
          <cell r="F10" t="str">
            <v>2024.01-2024.09</v>
          </cell>
          <cell r="G10" t="str">
            <v>洛浦县恰尔巴格镇、阿其克乡</v>
          </cell>
          <cell r="H10" t="str">
            <v>对洛浦县脱贫人口和监测户自行养殖羊17460只进行奖补，经验收合格后通过以奖代补方式奖补。
1.生产母羊12475只、3218户，按500元/只给予奖补（其中恰尔巴格镇12382只、3211户；阿其克乡93只、7户）
2.羔羊4985只、1169户，按300元/只给予奖补（其中恰尔巴格镇4236只、1123户；阿其克乡749只、46户）
</v>
          </cell>
          <cell r="I10" t="str">
            <v>只</v>
          </cell>
          <cell r="J10">
            <v>17460</v>
          </cell>
          <cell r="K10" t="str">
            <v>中央衔接资金</v>
          </cell>
          <cell r="L10" t="str">
            <v>洛浦县恰尔巴格镇人民政府、阿其克乡人民政府</v>
          </cell>
          <cell r="M10" t="str">
            <v>洛浦县农业农村局</v>
          </cell>
          <cell r="N10" t="str">
            <v>玉苏普江·穆拉提</v>
          </cell>
          <cell r="O10">
            <v>773.3</v>
          </cell>
        </row>
        <row r="11">
          <cell r="C11" t="str">
            <v>洛浦县2024年脱贫人口（含监测对象）公共服务岗位补助项目</v>
          </cell>
          <cell r="D11" t="str">
            <v>就业类</v>
          </cell>
          <cell r="E11" t="str">
            <v>新建</v>
          </cell>
          <cell r="F11" t="str">
            <v>2024.01-2024.12</v>
          </cell>
          <cell r="G11" t="str">
            <v>洛浦县布亚乡、恰尔巴格镇、山普鲁镇、纳瓦乡、杭桂镇、多鲁镇、洛浦镇、拜什托格拉克乡、阿其克乡</v>
          </cell>
          <cell r="H11" t="str">
            <v>从全县县域内脱贫人口（含监测户）就业对象筛选出符合享受衔接资金补助的公共服务岗位人员提供岗位予以补助，共计3550人。</v>
          </cell>
          <cell r="I11" t="str">
            <v>人</v>
          </cell>
          <cell r="J11">
            <v>3550</v>
          </cell>
          <cell r="K11" t="str">
            <v>自治区衔接资金</v>
          </cell>
          <cell r="L11" t="str">
            <v>洛浦县人社局</v>
          </cell>
          <cell r="M11" t="str">
            <v>洛浦县人社局</v>
          </cell>
          <cell r="N11" t="str">
            <v>穆拉迪力·麦提热黑木</v>
          </cell>
          <cell r="O11">
            <v>6560.4</v>
          </cell>
        </row>
        <row r="12">
          <cell r="C12" t="str">
            <v>洛浦县2024年项目管理费</v>
          </cell>
          <cell r="D12" t="str">
            <v>其他类</v>
          </cell>
          <cell r="E12" t="str">
            <v>新建</v>
          </cell>
          <cell r="F12" t="str">
            <v>2024.01-2024.12</v>
          </cell>
          <cell r="G12" t="str">
            <v>洛浦县</v>
          </cell>
          <cell r="H12" t="str">
            <v>按照衔接资金管理费使用要求列支，主要用于项目前期设计、评审、招标、监理、以及验收等与项目管理相关的支出。</v>
          </cell>
          <cell r="I12" t="str">
            <v>个</v>
          </cell>
          <cell r="J12">
            <v>1</v>
          </cell>
          <cell r="K12" t="str">
            <v>中央衔接资金</v>
          </cell>
          <cell r="L12" t="str">
            <v>洛浦县乡村振兴局</v>
          </cell>
          <cell r="M12" t="str">
            <v>洛浦县乡村振兴局</v>
          </cell>
          <cell r="N12" t="str">
            <v>李雪豹</v>
          </cell>
          <cell r="O12">
            <v>80</v>
          </cell>
        </row>
        <row r="13">
          <cell r="C13" t="str">
            <v>洛浦县2024年小额贷款贴息项目</v>
          </cell>
          <cell r="D13" t="str">
            <v>产业发展类</v>
          </cell>
          <cell r="E13" t="str">
            <v>新建</v>
          </cell>
          <cell r="F13" t="str">
            <v>2024.01-2024.12</v>
          </cell>
          <cell r="G13" t="str">
            <v>洛浦县布亚乡、恰尔巴格镇、山普鲁镇、纳瓦乡、杭桂镇、多鲁镇、洛浦镇、拜什托格拉克乡、阿其克乡</v>
          </cell>
          <cell r="H13" t="str">
            <v>用于全县申请脱贫人口小额贷款贴息，申请人员是全县建档立卡脱贫人口、监测人口，贴息利率按照金融机构发放脱贫人口小额贷款时利率。</v>
          </cell>
          <cell r="I13" t="str">
            <v>万户</v>
          </cell>
          <cell r="J13">
            <v>1.8</v>
          </cell>
          <cell r="K13" t="str">
            <v>中央衔接资金</v>
          </cell>
          <cell r="L13" t="str">
            <v>洛浦县乡村振兴局</v>
          </cell>
          <cell r="M13" t="str">
            <v>洛浦县乡村振兴局</v>
          </cell>
          <cell r="N13" t="str">
            <v>李雪豹</v>
          </cell>
          <cell r="O13">
            <v>3900</v>
          </cell>
        </row>
        <row r="14">
          <cell r="C14" t="str">
            <v>洛浦县2024年雨露计划资助项目</v>
          </cell>
          <cell r="D14" t="str">
            <v>巩固拓展脱贫攻坚成果类</v>
          </cell>
          <cell r="E14" t="str">
            <v>新建</v>
          </cell>
          <cell r="F14" t="str">
            <v>2024.01-2024.12</v>
          </cell>
          <cell r="G14" t="str">
            <v>洛浦县布亚乡、恰尔巴格镇、山普鲁镇、纳瓦乡、杭桂镇、多鲁镇、洛浦镇、拜什托格拉克乡、阿其克乡</v>
          </cell>
          <cell r="H14" t="str">
            <v>资助我县6700名原建档立卡已脱贫、“三类户”家庭接受中等职业教育（含普通中专、成人中专、职业高中、技工院校）、高等职业教育应往届大中专学生，按照3000元/生/学年的资助标准进行资助。</v>
          </cell>
          <cell r="I14" t="str">
            <v>人</v>
          </cell>
          <cell r="J14">
            <v>6700</v>
          </cell>
          <cell r="K14" t="str">
            <v>中央衔接资金</v>
          </cell>
          <cell r="L14" t="str">
            <v>洛浦县教育局</v>
          </cell>
          <cell r="M14" t="str">
            <v>洛浦县教育局</v>
          </cell>
          <cell r="N14" t="str">
            <v>许万江  </v>
          </cell>
          <cell r="O14">
            <v>2010</v>
          </cell>
        </row>
        <row r="15">
          <cell r="C15" t="str">
            <v>洛浦县阿其克乡喀勒台拜勒村污水治理项目</v>
          </cell>
          <cell r="D15" t="str">
            <v>乡村建设类</v>
          </cell>
          <cell r="E15" t="str">
            <v>新建</v>
          </cell>
          <cell r="F15" t="str">
            <v>2024.01-2024.07</v>
          </cell>
          <cell r="G15" t="str">
            <v>洛浦县阿其克乡喀勒台拜勒村</v>
          </cell>
          <cell r="H15" t="str">
            <v>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v>
          </cell>
          <cell r="I15" t="str">
            <v>km</v>
          </cell>
          <cell r="J15">
            <v>2.304</v>
          </cell>
          <cell r="K15" t="str">
            <v>自治区衔接资金</v>
          </cell>
          <cell r="L15" t="str">
            <v>洛浦县阿其克乡人民政府</v>
          </cell>
          <cell r="M15" t="str">
            <v>和田地区生态环境局洛浦县分局</v>
          </cell>
          <cell r="N15" t="str">
            <v>木特力甫·阿不都艾尼</v>
          </cell>
          <cell r="O15">
            <v>148</v>
          </cell>
        </row>
        <row r="16">
          <cell r="C16" t="str">
            <v>洛浦县拜什托格拉克乡、多鲁镇农村道路建设项目</v>
          </cell>
          <cell r="D16" t="str">
            <v>乡村建设类</v>
          </cell>
          <cell r="E16" t="str">
            <v>新建</v>
          </cell>
          <cell r="F16" t="str">
            <v>2024.01-2024.08</v>
          </cell>
          <cell r="G16" t="str">
            <v>洛浦县多鲁镇色日克村、墩库孜来克村、喀勒台阔台买村、塔吾尕孜村、阔尕其艾日克村，拜什托格拉克乡朝阳村、巴格艾日克村、英艾日克村、拜什托格拉克村、依提帕克吾斯塘村</v>
          </cell>
          <cell r="H16" t="str">
            <v>道路全长26.7km，公路等级为四级公路，主要建设内容包括：路基路面、桥涵及交通安全附属工程等</v>
          </cell>
          <cell r="I16" t="str">
            <v>km</v>
          </cell>
          <cell r="J16">
            <v>26.7</v>
          </cell>
          <cell r="K16" t="str">
            <v>自治区衔接资金</v>
          </cell>
          <cell r="L16" t="str">
            <v>洛浦县交通局</v>
          </cell>
          <cell r="M16" t="str">
            <v>洛浦县交通局</v>
          </cell>
          <cell r="N16" t="str">
            <v>张建</v>
          </cell>
          <cell r="O16">
            <v>1700</v>
          </cell>
        </row>
        <row r="17">
          <cell r="C17" t="str">
            <v>洛浦县拜什托格拉克乡二分干渠防渗渠建设项目</v>
          </cell>
          <cell r="D17" t="str">
            <v>产业发展类</v>
          </cell>
          <cell r="E17" t="str">
            <v>新建</v>
          </cell>
          <cell r="F17" t="str">
            <v>2024.03-2024.07</v>
          </cell>
          <cell r="G17" t="str">
            <v>洛浦县拜什托格拉克乡托格拉克博斯坦村</v>
          </cell>
          <cell r="H17" t="str">
            <v>建设渠道长度4.041km，渠系配套建筑物13座，节制左右分水闸4座，节制左分水闸3座，左右分水闸1座，右分水闸1座，左分水闸3座、交通桥1座，设计流量6.15～4.22m³/s，改善灌溉面积2.7725万亩。</v>
          </cell>
          <cell r="I17" t="str">
            <v>km</v>
          </cell>
          <cell r="J17">
            <v>4.041</v>
          </cell>
          <cell r="K17" t="str">
            <v>中央衔接资金</v>
          </cell>
          <cell r="L17" t="str">
            <v>洛浦县水利局</v>
          </cell>
          <cell r="M17" t="str">
            <v>洛浦县水利局</v>
          </cell>
          <cell r="N17" t="str">
            <v>罗志</v>
          </cell>
          <cell r="O17">
            <v>786</v>
          </cell>
        </row>
        <row r="18">
          <cell r="C18" t="str">
            <v>洛浦县拜什托格拉克乡亚阔恰村等2个村防渗渠建设项目</v>
          </cell>
          <cell r="D18" t="str">
            <v>产业发展类</v>
          </cell>
          <cell r="E18" t="str">
            <v>新建</v>
          </cell>
          <cell r="F18" t="str">
            <v>2024.03-2024.07</v>
          </cell>
          <cell r="G18" t="str">
            <v>洛浦县拜什托格拉克乡亚阔恰村、拜什托格拉克村</v>
          </cell>
          <cell r="H18" t="str">
            <v>总长度7.2km，渠道设计流量为1～0.3m³/s。配套建筑物98座。灌溉面积0.8万亩。</v>
          </cell>
          <cell r="I18" t="str">
            <v>km</v>
          </cell>
          <cell r="J18">
            <v>7.2</v>
          </cell>
          <cell r="K18" t="str">
            <v>中央衔接资金</v>
          </cell>
          <cell r="L18" t="str">
            <v>洛浦县水利局</v>
          </cell>
          <cell r="M18" t="str">
            <v>洛浦县水利局</v>
          </cell>
          <cell r="N18" t="str">
            <v>罗志</v>
          </cell>
          <cell r="O18">
            <v>643</v>
          </cell>
        </row>
        <row r="19">
          <cell r="C19" t="str">
            <v>洛浦县拜什托格拉克乡依力库都克村等2个村农村生活污水治理项目</v>
          </cell>
          <cell r="D19" t="str">
            <v>乡村建设类</v>
          </cell>
          <cell r="E19" t="str">
            <v>新建</v>
          </cell>
          <cell r="F19" t="str">
            <v>2024.01-2024.08</v>
          </cell>
          <cell r="G19" t="str">
            <v>洛浦县拜什托格拉克乡依力库都克村、英艾日克村</v>
          </cell>
          <cell r="H19" t="str">
            <v>新建排水主管道9683米，其中DN300管道9683米，排水支管UPVC DN100管道2762米，DN100压力排水管37米，新建排水检查井319座，排泥井5座，消能井3座，20立方米提升泵站3座，及其他配套附属路面拆除恢复24207.5平方米。</v>
          </cell>
          <cell r="I19" t="str">
            <v>km</v>
          </cell>
          <cell r="J19">
            <v>9.683</v>
          </cell>
          <cell r="K19" t="str">
            <v>自治区衔接资金</v>
          </cell>
          <cell r="L19" t="str">
            <v>洛浦县拜什托格拉克乡人民政府</v>
          </cell>
          <cell r="M19" t="str">
            <v>和田地区生态环境局洛浦县分局</v>
          </cell>
          <cell r="N19" t="str">
            <v>乃比江·杰力力</v>
          </cell>
          <cell r="O19">
            <v>760</v>
          </cell>
        </row>
        <row r="20">
          <cell r="C20" t="str">
            <v>洛浦县布亚乡库玛提村等4个村人居环境污水处理项目</v>
          </cell>
          <cell r="D20" t="str">
            <v>乡村建设类</v>
          </cell>
          <cell r="E20" t="str">
            <v>新建</v>
          </cell>
          <cell r="F20" t="str">
            <v>2024.03-2024.08</v>
          </cell>
          <cell r="G20" t="str">
            <v>洛浦县布亚乡库玛提村、依其克尔克恰尔巴格村、巴什夏合勒克村、阿亚格夏合勒克村</v>
          </cell>
          <cell r="H20" t="str">
            <v>新建排水主管29km，其中重力流排水管道82km，管径为DN300-DN400，管道材质为S8级HDPE双壁波纹管；新建排水支管16.11km，采用d150mmUPVC排水管；新建预制钢筋砼圆形排水检查井D1200mm985座；新建污水提升一体化泵站1座；新建厌氧+人工湿地污水处理站1座，处理能力490m3/d（污水站位于库玛提北侧戈壁滩，负责8个村）；其中布亚乡库玛提村新建排水主管5.5km、依其克尔克恰尔巴格村新建排水主管8.0km、巴什夏合勒克村新建排水主管8.0km、阿亚格夏合勒克村新建排水主管7.5km。</v>
          </cell>
          <cell r="I20" t="str">
            <v>km</v>
          </cell>
          <cell r="J20">
            <v>29</v>
          </cell>
          <cell r="K20" t="str">
            <v>自治区衔接资金</v>
          </cell>
          <cell r="L20" t="str">
            <v>洛浦县布亚乡人民政府</v>
          </cell>
          <cell r="M20" t="str">
            <v>和田地区生态环境局洛浦县分局</v>
          </cell>
          <cell r="N20" t="str">
            <v>伊力夏提·艾合麦江</v>
          </cell>
          <cell r="O20">
            <v>2380</v>
          </cell>
        </row>
        <row r="21">
          <cell r="C21" t="str">
            <v>洛浦县布亚乡库玛提村支渠防渗建设项目</v>
          </cell>
          <cell r="D21" t="str">
            <v>产业发展类</v>
          </cell>
          <cell r="E21" t="str">
            <v>新建</v>
          </cell>
          <cell r="F21" t="str">
            <v>2024.03-2024.07</v>
          </cell>
          <cell r="G21" t="str">
            <v>洛浦县布亚乡库玛提村</v>
          </cell>
          <cell r="H21" t="str">
            <v>防渗改造支渠3.251km,配套渠系建筑物25座，设计流量为2.22m³/s，控制灌溉面积0.5万亩。</v>
          </cell>
          <cell r="I21" t="str">
            <v>km</v>
          </cell>
          <cell r="J21">
            <v>3.251</v>
          </cell>
          <cell r="K21" t="str">
            <v>中央衔接资金</v>
          </cell>
          <cell r="L21" t="str">
            <v>洛浦县水利局</v>
          </cell>
          <cell r="M21" t="str">
            <v>洛浦县水利局</v>
          </cell>
          <cell r="N21" t="str">
            <v>罗志</v>
          </cell>
          <cell r="O21">
            <v>278.79</v>
          </cell>
        </row>
        <row r="22">
          <cell r="C22" t="str">
            <v>洛浦县布亚乡萨依村等4个村人居环境污水处理项目</v>
          </cell>
          <cell r="D22" t="str">
            <v>乡村建设类</v>
          </cell>
          <cell r="E22" t="str">
            <v>新建</v>
          </cell>
          <cell r="F22" t="str">
            <v>2024.03-2024.08</v>
          </cell>
          <cell r="G22" t="str">
            <v>洛浦县布亚乡萨依村、塔木艾格勒村、英巴格村、苏盖提艾日克村</v>
          </cell>
          <cell r="H22" t="str">
            <v>新建排水主管26km，管径为DN300-DN400，管道材质为S8级HDPE双壁波纹管；新建排水支管14.5km，采用d150mmUPVC排水管；新建预制钢筋砼圆形排水检查井D1200mm880座；新建污水提升一体化泵站1座；新建厌氧+人工湿地污水处理站1座，处理能力490m3/d（污水站位于库玛提北侧戈壁滩，负责8个村）；其中布亚乡萨依村新建排水主管4.6km、塔木艾格勒村新建排水主管6.8km、英巴格村新建排水主管6.6km、苏盖提艾日克村新建排水主管8.0km。</v>
          </cell>
          <cell r="I22" t="str">
            <v>km</v>
          </cell>
          <cell r="J22">
            <v>26</v>
          </cell>
          <cell r="K22" t="str">
            <v>自治区衔接资金</v>
          </cell>
          <cell r="L22" t="str">
            <v>洛浦县布亚乡人民政府</v>
          </cell>
          <cell r="M22" t="str">
            <v>和田地区生态环境局洛浦县分局</v>
          </cell>
          <cell r="N22" t="str">
            <v>伊力夏提·艾合麦江</v>
          </cell>
          <cell r="O22">
            <v>2400</v>
          </cell>
        </row>
        <row r="23">
          <cell r="C23" t="str">
            <v>洛浦县布亚乡创业基地建设项目</v>
          </cell>
          <cell r="D23" t="str">
            <v>产业发展类</v>
          </cell>
          <cell r="E23" t="str">
            <v>新建</v>
          </cell>
          <cell r="F23" t="str">
            <v>2024.03-2024.07</v>
          </cell>
          <cell r="G23" t="str">
            <v>洛浦县布亚乡阿日希村</v>
          </cell>
          <cell r="H23" t="str">
            <v>新建门面房2栋，建筑面积3352.78㎡， 地上二层， 框架结构，配套水电等附属设施。</v>
          </cell>
          <cell r="I23" t="str">
            <v>㎡</v>
          </cell>
          <cell r="J23">
            <v>3352.78</v>
          </cell>
          <cell r="K23" t="str">
            <v>中央衔接资金</v>
          </cell>
          <cell r="L23" t="str">
            <v>洛浦县布亚乡人民政府</v>
          </cell>
          <cell r="M23" t="str">
            <v>洛浦县民宗委</v>
          </cell>
          <cell r="N23" t="str">
            <v>伊力夏提·艾合麦江</v>
          </cell>
          <cell r="O23">
            <v>1000</v>
          </cell>
        </row>
        <row r="24">
          <cell r="C24" t="str">
            <v>洛浦县多鲁镇唐玛合尼村等3个村支渠防渗建设项目</v>
          </cell>
          <cell r="D24" t="str">
            <v>产业发展类</v>
          </cell>
          <cell r="E24" t="str">
            <v>新建</v>
          </cell>
          <cell r="F24" t="str">
            <v>2024.03-2024.07</v>
          </cell>
          <cell r="G24" t="str">
            <v>洛浦县多鲁镇唐玛合尼村、塔尕其艾日克村、硝尔阔台克村</v>
          </cell>
          <cell r="H24" t="str">
            <v>总长度5.878km,配套渠系建筑物79座，设计流量1.6-0.7m³/s，控制灌溉面积0.38万亩。</v>
          </cell>
          <cell r="I24" t="str">
            <v>km</v>
          </cell>
          <cell r="J24">
            <v>5.878</v>
          </cell>
          <cell r="K24" t="str">
            <v>中央衔接资金</v>
          </cell>
          <cell r="L24" t="str">
            <v>洛浦县水利局</v>
          </cell>
          <cell r="M24" t="str">
            <v>洛浦县水利局</v>
          </cell>
          <cell r="N24" t="str">
            <v>罗志</v>
          </cell>
          <cell r="O24">
            <v>577.24</v>
          </cell>
        </row>
        <row r="25">
          <cell r="C25" t="str">
            <v>洛浦县多鲁镇主干道美丽乡村建设-公共照明项目</v>
          </cell>
          <cell r="D25" t="str">
            <v>乡村建设类</v>
          </cell>
          <cell r="E25" t="str">
            <v>新建</v>
          </cell>
          <cell r="F25" t="str">
            <v>2024.03-2024.06</v>
          </cell>
          <cell r="G25" t="str">
            <v>洛浦县多鲁镇巴什艾日克村、塔吾尕孜村、尧勒其库勒村、光明村、塔合塔克瑞克村、库都克艾日克村、布格拉库木村、喀瓦图格曼贝西村、托勒尕什村</v>
          </cell>
          <cell r="H25" t="str">
            <v>购置Led太阳能路灯1645盏，路灯高度8米，灯头功率100W。</v>
          </cell>
          <cell r="I25" t="str">
            <v>盏</v>
          </cell>
          <cell r="J25">
            <v>1645</v>
          </cell>
          <cell r="K25" t="str">
            <v>自治区衔接资金</v>
          </cell>
          <cell r="L25" t="str">
            <v>洛浦县多鲁镇人民政府</v>
          </cell>
          <cell r="M25" t="str">
            <v>洛浦县民宗委</v>
          </cell>
          <cell r="N25" t="str">
            <v>麦提喀斯木·伊敏托合提</v>
          </cell>
          <cell r="O25">
            <v>493.5</v>
          </cell>
        </row>
        <row r="26">
          <cell r="C26" t="str">
            <v>洛浦县杭桂镇巴什艾克尼村生活污水治理项目</v>
          </cell>
          <cell r="D26" t="str">
            <v>乡村建设类</v>
          </cell>
          <cell r="E26" t="str">
            <v>新建</v>
          </cell>
          <cell r="F26" t="str">
            <v>2024.03-2024.07</v>
          </cell>
          <cell r="G26" t="str">
            <v>洛浦县杭桂镇巴什艾克尼村</v>
          </cell>
          <cell r="H26" t="str">
            <v>新建排水管道长度 16.83km，其中 de400 排水管道（S2 级，环刚度不小于 8KN/㎡）长度 2.98km，de400 排水管道（S2 级，环刚度不小于 16KN/㎡）长度 0.22km，de315 排水管道（S2 级，环刚度不小于 8KN/㎡）长度 13.50km，de300II 级钢筋混凝土管 0.07km，de400II级钢筋混凝土管 0.06km，新建 UPVC-De110 支管 6.615km，新建污水检查井 585 座，沉泥井 23 座，一体化提升泵站 1 座（PBZ1，Q=30m³/h，H=15m，N=3kW，一用一备），道路恢复面积 30294.00 ㎡。</v>
          </cell>
          <cell r="I26" t="str">
            <v>km</v>
          </cell>
          <cell r="J26">
            <v>16.83</v>
          </cell>
          <cell r="K26" t="str">
            <v>中央衔接资金</v>
          </cell>
          <cell r="L26" t="str">
            <v>洛浦县杭桂镇人民政府</v>
          </cell>
          <cell r="M26" t="str">
            <v>和田地区生态环境局洛浦县分局</v>
          </cell>
          <cell r="N26" t="str">
            <v>托力木·贾纳尔</v>
          </cell>
          <cell r="O26">
            <v>1215</v>
          </cell>
        </row>
        <row r="27">
          <cell r="C27" t="str">
            <v>洛浦县杭桂镇热合曼普尔村等2个村农村生活污水治理项目</v>
          </cell>
          <cell r="D27" t="str">
            <v>乡村建设类</v>
          </cell>
          <cell r="E27" t="str">
            <v>新建</v>
          </cell>
          <cell r="F27" t="str">
            <v>2024.01-2024.10</v>
          </cell>
          <cell r="G27" t="str">
            <v>洛浦县杭桂镇热合曼普尔村、幸福村</v>
          </cell>
          <cell r="H27" t="str">
            <v>新建排水管道长度21.75km，其中de400排水管道长度 7.54km，聚乙烯 PE100管2.8km，de315排水管道长度10.98km，de300II级钢筋混凝土管 0.22km，de400II级钢筋混凝土管0.21km，新建UPVC-De110支管9.33km，新建污水检查井658座，沉泥井19座，压力排水检查井14座，一体化提升泵站1座，30立方米钢筋混凝土化粪池1座，道路恢复面积33768.00平方米。</v>
          </cell>
          <cell r="I27" t="str">
            <v>km</v>
          </cell>
          <cell r="J27">
            <v>21.75</v>
          </cell>
          <cell r="K27" t="str">
            <v>中央衔接资金</v>
          </cell>
          <cell r="L27" t="str">
            <v>洛浦县杭桂镇人民政府</v>
          </cell>
          <cell r="M27" t="str">
            <v>和田地区生态环境局洛浦县分局</v>
          </cell>
          <cell r="N27" t="str">
            <v>托力木·贾纳尔</v>
          </cell>
          <cell r="O27">
            <v>1600</v>
          </cell>
        </row>
        <row r="28">
          <cell r="C28" t="str">
            <v>洛浦县杭桂镇天然气入户项目</v>
          </cell>
          <cell r="D28" t="str">
            <v>乡村建设类</v>
          </cell>
          <cell r="E28" t="str">
            <v>新建</v>
          </cell>
          <cell r="F28" t="str">
            <v>2024.01-2024.08</v>
          </cell>
          <cell r="G28" t="str">
            <v>洛浦县杭桂镇塔盘村</v>
          </cell>
          <cell r="H28" t="str">
            <v>为杭桂镇塔盘村99户进行天然气管网入户及其配套设施。</v>
          </cell>
          <cell r="I28" t="str">
            <v>户</v>
          </cell>
          <cell r="J28">
            <v>99</v>
          </cell>
          <cell r="K28" t="str">
            <v>其他涉农整合资金</v>
          </cell>
          <cell r="L28" t="str">
            <v>洛浦县杭桂镇人民政府</v>
          </cell>
          <cell r="M28" t="str">
            <v>洛浦县住建局</v>
          </cell>
          <cell r="N28" t="str">
            <v>托力木·贾纳尔</v>
          </cell>
          <cell r="O28">
            <v>220</v>
          </cell>
        </row>
        <row r="29">
          <cell r="C29" t="str">
            <v>洛浦县杭桂镇托万皮切克其村等2个村农村生活污水治理项目</v>
          </cell>
          <cell r="D29" t="str">
            <v>乡村建设类</v>
          </cell>
          <cell r="E29" t="str">
            <v>新建</v>
          </cell>
          <cell r="F29" t="str">
            <v>2024.01-2024.10</v>
          </cell>
          <cell r="G29" t="str">
            <v>洛浦县杭桂镇托万皮切克其村、塔盘村</v>
          </cell>
          <cell r="H29" t="str">
            <v>新建排水管道长度14.00km，其中de400排水管道长度3.1km，de400排水管道长度0.5km，de315排水管道长度8.4km，聚乙烯PE100管1.7km,de300II级钢筋混凝土管0.1km,de400II级钢筋混凝土管0.2km，新建UPVC-De110支管5.94km,新建污水检查井422座，沉泥井19座,压力排水检查井9座，φ2000成品一体化提升泵站1座,道路恢复面积25200.00平方米。</v>
          </cell>
          <cell r="I29" t="str">
            <v>km</v>
          </cell>
          <cell r="J29">
            <v>14</v>
          </cell>
          <cell r="K29" t="str">
            <v>中央衔接资金</v>
          </cell>
          <cell r="L29" t="str">
            <v>洛浦县杭桂镇人民政府</v>
          </cell>
          <cell r="M29" t="str">
            <v>和田地区生态环境局洛浦县分局</v>
          </cell>
          <cell r="N29" t="str">
            <v>托力木·贾纳尔</v>
          </cell>
          <cell r="O29">
            <v>1021</v>
          </cell>
        </row>
        <row r="30">
          <cell r="C30" t="str">
            <v>洛浦县杭桂镇主干道美丽乡村建设-公共照明项目</v>
          </cell>
          <cell r="D30" t="str">
            <v>乡村建设类</v>
          </cell>
          <cell r="E30" t="str">
            <v>新建</v>
          </cell>
          <cell r="F30" t="str">
            <v>2024.04-2024.08</v>
          </cell>
          <cell r="G30" t="str">
            <v>洛浦县杭桂镇</v>
          </cell>
          <cell r="H30" t="str">
            <v>购置Led太阳能路灯1656盏，路灯高度7.1米，灯头功率120w。</v>
          </cell>
          <cell r="I30" t="str">
            <v>盏</v>
          </cell>
          <cell r="J30">
            <v>1656</v>
          </cell>
          <cell r="K30" t="str">
            <v>中央衔接资金</v>
          </cell>
          <cell r="L30" t="str">
            <v>洛浦县杭桂镇人民政府</v>
          </cell>
          <cell r="M30" t="str">
            <v>洛浦县民宗委</v>
          </cell>
          <cell r="N30" t="str">
            <v>托力木·贾纳尔</v>
          </cell>
          <cell r="O30">
            <v>496.8</v>
          </cell>
        </row>
        <row r="31">
          <cell r="C31" t="str">
            <v>洛浦县2024年支持稳岗就业一次性交通补助项目</v>
          </cell>
          <cell r="D31" t="str">
            <v>就业类</v>
          </cell>
          <cell r="E31" t="str">
            <v>新建</v>
          </cell>
          <cell r="F31" t="str">
            <v>2024.01-2024.12</v>
          </cell>
          <cell r="G31" t="str">
            <v>洛浦县布亚乡、恰尔巴格镇、山普鲁镇、纳瓦乡、杭桂镇、多鲁镇、洛浦镇、拜什托格拉克乡、阿其克乡</v>
          </cell>
          <cell r="H31" t="str">
            <v>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v>
          </cell>
          <cell r="I31" t="str">
            <v>人</v>
          </cell>
        </row>
        <row r="31">
          <cell r="K31" t="str">
            <v>自治区衔接资金</v>
          </cell>
          <cell r="L31" t="str">
            <v>洛浦县人社局</v>
          </cell>
          <cell r="M31" t="str">
            <v>洛浦县人社局</v>
          </cell>
          <cell r="N31" t="str">
            <v>穆拉迪力·麦提热黑木</v>
          </cell>
          <cell r="O31">
            <v>20</v>
          </cell>
        </row>
        <row r="32">
          <cell r="C32" t="str">
            <v>洛浦县洛浦镇阿恰勒村、幸福村污水处理项目</v>
          </cell>
          <cell r="D32" t="str">
            <v>乡村建设类</v>
          </cell>
          <cell r="E32" t="str">
            <v>新建</v>
          </cell>
          <cell r="F32" t="str">
            <v>2024.03-2024.07</v>
          </cell>
          <cell r="G32" t="str">
            <v>洛浦县洛浦镇阿恰勒村、幸福村</v>
          </cell>
          <cell r="H32" t="str">
            <v>新建排水管网共计22.643km，其中：污水管道DN300长度19.015km；压力排水管DN200长度2.945km；压力排水管DN150长度0.683km；污水检查井833座；压力管井24座；路面破坏拆除及恢复44.525 ㎡（沥青混凝土路面）；污水提升泵站（小）3座；入户排水管DN110长度6.670km。DN500 钢筋砼套管 10m。</v>
          </cell>
          <cell r="I32" t="str">
            <v>km</v>
          </cell>
          <cell r="J32">
            <v>22.643</v>
          </cell>
          <cell r="K32" t="str">
            <v>自治区衔接资金</v>
          </cell>
          <cell r="L32" t="str">
            <v>洛浦县洛浦镇人民政府</v>
          </cell>
          <cell r="M32" t="str">
            <v>和田地区生态环境局洛浦县分局</v>
          </cell>
          <cell r="N32" t="str">
            <v>亚森·艾尼</v>
          </cell>
          <cell r="O32">
            <v>1512</v>
          </cell>
        </row>
        <row r="33">
          <cell r="C33" t="str">
            <v>和田地区洛浦县洛浦镇北片区污水处理厂建设工程</v>
          </cell>
          <cell r="D33" t="str">
            <v>乡村建设类</v>
          </cell>
          <cell r="E33" t="str">
            <v>续建</v>
          </cell>
          <cell r="F33" t="str">
            <v>2023.05-2024.07</v>
          </cell>
          <cell r="G33" t="str">
            <v>洛浦县洛浦镇</v>
          </cell>
          <cell r="H33" t="str">
            <v>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v>
          </cell>
          <cell r="I33" t="str">
            <v>座</v>
          </cell>
          <cell r="J33">
            <v>1</v>
          </cell>
          <cell r="K33" t="str">
            <v>中央衔接资金</v>
          </cell>
          <cell r="L33" t="str">
            <v>洛浦县洛浦镇人民政府</v>
          </cell>
          <cell r="M33" t="str">
            <v>和田地区生态环境局洛浦县分局</v>
          </cell>
          <cell r="N33" t="str">
            <v>亚森·艾尼</v>
          </cell>
          <cell r="O33">
            <v>9467.1</v>
          </cell>
        </row>
        <row r="34">
          <cell r="C34" t="str">
            <v>洛浦县洛浦镇多鲁吐格曼贝希村污水处理项目</v>
          </cell>
          <cell r="D34" t="str">
            <v>乡村建设类</v>
          </cell>
          <cell r="E34" t="str">
            <v>新建</v>
          </cell>
          <cell r="F34" t="str">
            <v>2024.03-2024.08</v>
          </cell>
          <cell r="G34" t="str">
            <v>洛浦县洛浦镇多鲁吐格曼贝希村</v>
          </cell>
          <cell r="H34" t="str">
            <v>排水工程主管道DN300排水管网为8.62km，DN200压力排水管1.864km，DN110排水管网为2.896km，预制混凝土井432座；路面破坏拆除及恢复面积26940㎡；成品污水提升泵站二座（直径2000mm，高度5800mm，HMPP高模量聚丙烯，三层缠绕工艺，厚度≥50mm。）</v>
          </cell>
          <cell r="I34" t="str">
            <v>km</v>
          </cell>
          <cell r="J34">
            <v>8.62</v>
          </cell>
          <cell r="K34" t="str">
            <v>中央衔接资金</v>
          </cell>
          <cell r="L34" t="str">
            <v>洛浦县洛浦镇人民政府</v>
          </cell>
          <cell r="M34" t="str">
            <v>和田地区生态环境局洛浦县分局</v>
          </cell>
          <cell r="N34" t="str">
            <v>亚森·艾尼</v>
          </cell>
          <cell r="O34">
            <v>760</v>
          </cell>
        </row>
        <row r="35">
          <cell r="C35" t="str">
            <v>洛浦县洛浦镇克尔喀什村等3个村农村生活污水治理工程</v>
          </cell>
          <cell r="D35" t="str">
            <v>乡村建设类</v>
          </cell>
          <cell r="E35" t="str">
            <v>新建</v>
          </cell>
          <cell r="F35" t="str">
            <v>2024.03-2024.08</v>
          </cell>
          <cell r="G35" t="str">
            <v>洛浦县洛浦镇克尔喀什村、东方红新村、恰帕勒兰干村</v>
          </cell>
          <cell r="H35" t="str">
            <v>新建重力流排水管道21.634km，管道材质为S8级HDPE双壁波纹管，其中DN200管道2.51km，DN315管道12.379km，DN400管道6.745km；新建排水支管12.075km，采用dn110mmUPVC排水管；新建装配式钢筋砼圆形排水检查井D1200mm821座，其中沉淀井（沉泥深度H=0.5m）123座；拆除及恢复路面38941㎡（其中沥青路面35047㎡，拆除及恢复砼路面3894㎡），穿越灌渠475处。新建污水提升泵站2座，新建PE压力排水管道dn110长度1835m，dn90长度314m；新建回用水管道dn110长度815m，dn63长度140m，新建排气阀井3座，排泥阀井及排泥湿井3座，新建压力检查井4座，绿化回用水闸阀井16座；新建玻璃钢化粪池7座，其中有效容积12m³的5座，20m³的1座，30m³的1座；新建厌氧+人工湿地污水处理站1座，处理能力225m3/d。</v>
          </cell>
          <cell r="I35" t="str">
            <v>km</v>
          </cell>
          <cell r="J35">
            <v>21.634</v>
          </cell>
          <cell r="K35" t="str">
            <v>自治区衔接资金</v>
          </cell>
          <cell r="L35" t="str">
            <v>洛浦县洛浦镇人民政府</v>
          </cell>
          <cell r="M35" t="str">
            <v>和田地区生态环境局洛浦县分局</v>
          </cell>
          <cell r="N35" t="str">
            <v>亚森·艾尼</v>
          </cell>
          <cell r="O35">
            <v>1760</v>
          </cell>
        </row>
        <row r="36">
          <cell r="C36" t="str">
            <v>洛浦县洛浦镇塔盘村污水处理项目</v>
          </cell>
          <cell r="D36" t="str">
            <v>乡村建设类</v>
          </cell>
          <cell r="E36" t="str">
            <v>新建</v>
          </cell>
          <cell r="F36" t="str">
            <v>2024.03-2024.07</v>
          </cell>
          <cell r="G36" t="str">
            <v>洛浦县洛浦镇塔盘村</v>
          </cell>
          <cell r="H36" t="str">
            <v>排水工程主管道DN300排水管网6.055km、DN150排水管网63m，管材采用HDPE双壁波纹管，管壁环刚度≥8KN/m2，接口采用承插式柔性橡胶圈接口，DN110排水管网1620m、DN500钢筋砼套管7m；钢筋砼污水井225座；路面破坏拆除及恢复面积14822m2；成品污水提升泵站一座（直径2000mm，高度5100mm，HMPP高模量聚丙烯，三层缠绕工艺，厚度≥50mm。）</v>
          </cell>
          <cell r="I36" t="str">
            <v>km</v>
          </cell>
          <cell r="J36">
            <v>6.055</v>
          </cell>
          <cell r="K36" t="str">
            <v>中央衔接资金</v>
          </cell>
          <cell r="L36" t="str">
            <v>洛浦县洛浦镇人民政府</v>
          </cell>
          <cell r="M36" t="str">
            <v>和田地区生态环境局洛浦县分局</v>
          </cell>
          <cell r="N36" t="str">
            <v>亚森·艾尼</v>
          </cell>
          <cell r="O36">
            <v>431</v>
          </cell>
        </row>
        <row r="37">
          <cell r="C37" t="str">
            <v>洛浦县洛浦镇天然气入户项目</v>
          </cell>
          <cell r="D37" t="str">
            <v>乡村建设类</v>
          </cell>
          <cell r="E37" t="str">
            <v>新建</v>
          </cell>
          <cell r="F37" t="str">
            <v>2024.01-2024.12</v>
          </cell>
          <cell r="G37" t="str">
            <v> 洛浦县洛浦镇多外特村、英巴扎村、欧吐拉博什坎村、巴什恰帕勒村、塔盘村 </v>
          </cell>
          <cell r="H37" t="str">
            <v>洛浦镇天然气管网入户及其配套设施，共计1215户，新建入户燃气管道91.635km，DN50焊接钢管44.9km，DN25焊接管网27.688km。智慧阀井36座，通讯、感温、振动光纤各28.7km。</v>
          </cell>
          <cell r="I37" t="str">
            <v>户</v>
          </cell>
          <cell r="J37">
            <v>1215</v>
          </cell>
          <cell r="K37" t="str">
            <v>其他涉农整合资金</v>
          </cell>
          <cell r="L37" t="str">
            <v>洛浦县洛浦镇人民政府</v>
          </cell>
          <cell r="M37" t="str">
            <v>洛浦县住建局</v>
          </cell>
          <cell r="N37" t="str">
            <v>亚森·艾尼</v>
          </cell>
          <cell r="O37">
            <v>3825</v>
          </cell>
        </row>
        <row r="38">
          <cell r="C38" t="str">
            <v>洛浦县纳瓦乡“五小庭院”经济奖补项目</v>
          </cell>
          <cell r="D38" t="str">
            <v>产业发展类</v>
          </cell>
          <cell r="E38" t="str">
            <v>新建</v>
          </cell>
          <cell r="F38" t="str">
            <v>2024.03-2024.06</v>
          </cell>
          <cell r="G38" t="str">
            <v>洛浦县纳瓦乡</v>
          </cell>
          <cell r="H38" t="str">
            <v>对纳瓦乡人均收入低于1万元以下111户脱贫户监测户大力发展“五小”庭院经济模式（即庭院小畜禽、庭院小菜园、庭院小果园、庭院小作坊），进行先建后补，每户补助2万元。</v>
          </cell>
          <cell r="I38" t="str">
            <v>户</v>
          </cell>
          <cell r="J38">
            <v>111</v>
          </cell>
          <cell r="K38" t="str">
            <v>自治区衔接资金</v>
          </cell>
          <cell r="L38" t="str">
            <v>洛浦县纳瓦乡人民政府</v>
          </cell>
          <cell r="M38" t="str">
            <v>洛浦县农业农村局</v>
          </cell>
          <cell r="N38" t="str">
            <v>帕提古丽·阿布都拉</v>
          </cell>
          <cell r="O38">
            <v>222</v>
          </cell>
        </row>
        <row r="39">
          <cell r="C39" t="str">
            <v>洛浦县纳瓦乡巴什尕帕村、尕帕阿日希村生活污水治理项目</v>
          </cell>
          <cell r="D39" t="str">
            <v>乡村建设类</v>
          </cell>
          <cell r="E39" t="str">
            <v>新建</v>
          </cell>
          <cell r="F39" t="str">
            <v>2024.03-2024.08</v>
          </cell>
          <cell r="G39" t="str">
            <v>洛浦县纳瓦乡巴什尕帕村、尕帕阿日希村</v>
          </cell>
          <cell r="H39" t="str">
            <v>新建污水管网27.9829km（主管21.3439km，出户支管6.639km），其中DN300污水管网19.2359km，DN400污水管网1.617km，PEDN100污水管网0.491km，UPVCDN100出户支管6.639km；消能井3座，检查井955座，排泥井12座；路面拆除恢复面积38761㎡；新建人工湿地1750㎡。</v>
          </cell>
          <cell r="I39" t="str">
            <v>km</v>
          </cell>
          <cell r="J39">
            <v>27.9829</v>
          </cell>
          <cell r="K39" t="str">
            <v>自治区衔接资金</v>
          </cell>
          <cell r="L39" t="str">
            <v>洛浦县纳瓦乡人民政府</v>
          </cell>
          <cell r="M39" t="str">
            <v>和田地区生态环境局洛浦县分局</v>
          </cell>
          <cell r="N39" t="str">
            <v>帕提古丽·阿布都拉</v>
          </cell>
          <cell r="O39">
            <v>1500</v>
          </cell>
        </row>
        <row r="40">
          <cell r="C40" t="str">
            <v>洛浦县2024年农村公路日常护管员项目</v>
          </cell>
          <cell r="D40" t="str">
            <v>就业类</v>
          </cell>
          <cell r="E40" t="str">
            <v>新建</v>
          </cell>
          <cell r="F40" t="str">
            <v>2024.01-2024.12</v>
          </cell>
          <cell r="G40" t="str">
            <v>洛浦县布亚乡、恰尔巴格镇、山普鲁镇、纳瓦乡、杭桂镇、多鲁镇、洛浦镇、拜什托格拉克乡、阿其克乡</v>
          </cell>
          <cell r="H40" t="str">
            <v>为全县950名护路员发放劳务补助，1000元/人/月。</v>
          </cell>
          <cell r="I40" t="str">
            <v>人</v>
          </cell>
          <cell r="J40">
            <v>950</v>
          </cell>
          <cell r="K40" t="str">
            <v>自治区衔接资金</v>
          </cell>
          <cell r="L40" t="str">
            <v>洛浦县交通局</v>
          </cell>
          <cell r="M40" t="str">
            <v>洛浦县交通局</v>
          </cell>
          <cell r="N40" t="str">
            <v>张建</v>
          </cell>
          <cell r="O40">
            <v>1140</v>
          </cell>
        </row>
        <row r="41">
          <cell r="C41" t="str">
            <v>洛浦县农副产品批发交易中心建设项目</v>
          </cell>
          <cell r="D41" t="str">
            <v>产业发展类</v>
          </cell>
          <cell r="E41" t="str">
            <v>新建</v>
          </cell>
          <cell r="F41" t="str">
            <v>2024.03-2024.07</v>
          </cell>
          <cell r="G41" t="str">
            <v>工业园区</v>
          </cell>
          <cell r="H41" t="str">
            <v>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v>
          </cell>
          <cell r="I41" t="str">
            <v>㎡</v>
          </cell>
          <cell r="J41">
            <v>9481.32</v>
          </cell>
          <cell r="K41" t="str">
            <v>中央衔接资金</v>
          </cell>
          <cell r="L41" t="str">
            <v>洛浦县市监局</v>
          </cell>
          <cell r="M41" t="str">
            <v>洛浦县市监局</v>
          </cell>
          <cell r="N41" t="str">
            <v>李光富</v>
          </cell>
          <cell r="O41">
            <v>3500</v>
          </cell>
        </row>
        <row r="42">
          <cell r="C42" t="str">
            <v>洛浦县恰尔巴格镇、布亚乡农村道路改建工程</v>
          </cell>
          <cell r="D42" t="str">
            <v>乡村建设类</v>
          </cell>
          <cell r="E42" t="str">
            <v>新建</v>
          </cell>
          <cell r="F42" t="str">
            <v>2024.03-2024.07</v>
          </cell>
          <cell r="G42" t="str">
            <v>洛浦县恰尔巴格镇、布亚乡</v>
          </cell>
          <cell r="H42" t="str">
            <v>道路全长19.2km，公路等级为四级公路，主要建设内容包括：路基路面、桥涵及交通安全附属工程等</v>
          </cell>
          <cell r="I42" t="str">
            <v>km</v>
          </cell>
          <cell r="J42">
            <v>19.2</v>
          </cell>
          <cell r="K42" t="str">
            <v>中央衔接资金</v>
          </cell>
          <cell r="L42" t="str">
            <v>洛浦县交通局</v>
          </cell>
          <cell r="M42" t="str">
            <v>洛浦县交通局</v>
          </cell>
          <cell r="N42" t="str">
            <v>张建</v>
          </cell>
          <cell r="O42">
            <v>1200</v>
          </cell>
        </row>
        <row r="43">
          <cell r="C43" t="str">
            <v>洛浦县恰尔巴格镇、杭桂镇抗旱机电井农网接入改造工程</v>
          </cell>
          <cell r="D43" t="str">
            <v>产业发展类</v>
          </cell>
          <cell r="E43" t="str">
            <v>新建</v>
          </cell>
          <cell r="F43" t="str">
            <v>2024.04-2024.06</v>
          </cell>
          <cell r="G43" t="str">
            <v>洛浦县杭桂镇、恰尔巴格镇</v>
          </cell>
          <cell r="H43" t="str">
            <v>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v>
          </cell>
          <cell r="I43" t="str">
            <v>眼</v>
          </cell>
          <cell r="J43">
            <v>93</v>
          </cell>
          <cell r="K43" t="str">
            <v>中央衔接资金</v>
          </cell>
          <cell r="L43" t="str">
            <v>洛浦县水利局</v>
          </cell>
          <cell r="M43" t="str">
            <v>洛浦县水利局</v>
          </cell>
          <cell r="N43" t="str">
            <v>罗志</v>
          </cell>
          <cell r="O43">
            <v>793.22</v>
          </cell>
        </row>
        <row r="44">
          <cell r="C44" t="str">
            <v>洛浦县恰尔巴格镇巴什格加村等4个村防渗渠建设项目</v>
          </cell>
          <cell r="D44" t="str">
            <v>产业发展类</v>
          </cell>
          <cell r="E44" t="str">
            <v>新建</v>
          </cell>
          <cell r="F44" t="str">
            <v>2024.03-2024.07</v>
          </cell>
          <cell r="G44" t="str">
            <v>洛浦县恰尔巴格镇巴什格加村、阿亚格格加村、加依托格拉克村 、格加喀尔克村</v>
          </cell>
          <cell r="H44" t="str">
            <v>总长度7.28km，设计流量为1.35～0.22m³/s，配套建筑物97座，控制灌溉面积1.525万亩。</v>
          </cell>
          <cell r="I44" t="str">
            <v>km</v>
          </cell>
          <cell r="J44">
            <v>7.28</v>
          </cell>
          <cell r="K44" t="str">
            <v>中央衔接资金</v>
          </cell>
          <cell r="L44" t="str">
            <v>洛浦县水利局</v>
          </cell>
          <cell r="M44" t="str">
            <v>洛浦县水利局</v>
          </cell>
          <cell r="N44" t="str">
            <v>罗志</v>
          </cell>
          <cell r="O44">
            <v>569.5</v>
          </cell>
        </row>
        <row r="45">
          <cell r="C45" t="str">
            <v>洛浦县恰尔巴格镇古勒巴格村农资贸易市场建设项目</v>
          </cell>
          <cell r="D45" t="str">
            <v>产业发展类</v>
          </cell>
          <cell r="E45" t="str">
            <v>新建</v>
          </cell>
          <cell r="F45" t="str">
            <v>2024.01-2024.12</v>
          </cell>
          <cell r="G45" t="str">
            <v>洛浦县恰尔巴格镇古勒巴格村</v>
          </cell>
          <cell r="H45" t="str">
            <v>恰尔巴格镇古勒巴格村新建农资贸易市场一座，包含门面房1栋，建筑面积600㎡，地上两层、框架结构，硬化农资销售场地面积900㎡，均包括配套水电暖消防等附属设施建设；</v>
          </cell>
          <cell r="I45" t="str">
            <v>座</v>
          </cell>
          <cell r="J45">
            <v>1</v>
          </cell>
          <cell r="K45" t="str">
            <v>中央衔接资金</v>
          </cell>
          <cell r="L45" t="str">
            <v>洛浦县恰尔巴格镇人民政府</v>
          </cell>
          <cell r="M45" t="str">
            <v>洛浦县民宗委</v>
          </cell>
          <cell r="N45" t="str">
            <v>伊明托乎提·艾合麦提</v>
          </cell>
          <cell r="O45">
            <v>260</v>
          </cell>
        </row>
        <row r="46">
          <cell r="C46" t="str">
            <v>洛浦县恰尔巴格镇古勒巴格村天山泉啤酒厂（三期）建设项目</v>
          </cell>
          <cell r="D46" t="str">
            <v>产业发展类</v>
          </cell>
          <cell r="E46" t="str">
            <v>新建</v>
          </cell>
          <cell r="F46" t="str">
            <v>2024.03-2024.08</v>
          </cell>
          <cell r="G46" t="str">
            <v>洛浦县恰尔巴格镇古勒巴格村</v>
          </cell>
          <cell r="H46" t="str">
            <v>新建天山泉啤酒厂厂房（三期)，地上一层，钢架结构，建筑面积500㎡，并配套水、电、暖、消防相关附属设施建设。</v>
          </cell>
          <cell r="I46" t="str">
            <v>㎡ </v>
          </cell>
          <cell r="J46">
            <v>500</v>
          </cell>
          <cell r="K46" t="str">
            <v>中央衔接资金</v>
          </cell>
          <cell r="L46" t="str">
            <v>洛浦县恰尔巴格镇人民政府</v>
          </cell>
          <cell r="M46" t="str">
            <v>洛浦县商工局</v>
          </cell>
          <cell r="N46" t="str">
            <v>依明托乎提·艾合麦提</v>
          </cell>
          <cell r="O46">
            <v>160</v>
          </cell>
        </row>
        <row r="47">
          <cell r="C47" t="str">
            <v>洛浦县恰尔巴格镇加依托格拉克村等6个村污水治理项目</v>
          </cell>
          <cell r="D47" t="str">
            <v>乡村建设类</v>
          </cell>
          <cell r="E47" t="str">
            <v>新建</v>
          </cell>
          <cell r="F47" t="str">
            <v>2024.03-2024.08</v>
          </cell>
          <cell r="G47" t="str">
            <v>洛浦县恰尔巴格镇加依托格拉克村、吾斯塘村、琼库勒贝希村、阿依玛克村、恰尔巴格村、红旗村</v>
          </cell>
          <cell r="H47" t="str">
            <v>新建重力流排水管道31.209km，管道材质为S8级HDPE双壁波纹管，其中DN200管道42m，DN315管道27.011km，DN400管道4.156km；新建排水支管33.12km，采用dn110mmUPVC排水管；新建装配式钢筋砼圆形排水检查井D1200mm1280座，其中沉淀井（沉泥深度H=0.5m）106座；拆除及恢复路面59298㎡（其中沥青路面 56333㎡，拆除及恢复砼路面2965㎡，穿越灌渠1050处。新建40m³玻璃钢化粪池2座。</v>
          </cell>
          <cell r="I47" t="str">
            <v>km</v>
          </cell>
          <cell r="J47">
            <v>31.209</v>
          </cell>
          <cell r="K47" t="str">
            <v>自治区衔接资金</v>
          </cell>
          <cell r="L47" t="str">
            <v>洛浦县恰尔巴格镇人民政府</v>
          </cell>
          <cell r="M47" t="str">
            <v>和田地区生态环境局洛浦县分局</v>
          </cell>
          <cell r="N47" t="str">
            <v>依明托乎提·艾合麦提</v>
          </cell>
          <cell r="O47">
            <v>2300</v>
          </cell>
        </row>
        <row r="48">
          <cell r="C48" t="str">
            <v>洛浦县恰尔巴格镇库库买提村污水治理项目</v>
          </cell>
          <cell r="D48" t="str">
            <v>乡村建设类</v>
          </cell>
          <cell r="E48" t="str">
            <v>新建</v>
          </cell>
          <cell r="F48" t="str">
            <v>2024.01-2024.07</v>
          </cell>
          <cell r="G48" t="str">
            <v>洛浦县恰尔巴格镇库库买提村</v>
          </cell>
          <cell r="H48" t="str">
            <v>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厌氧+人工湿地污水处理站1座，处理能力100m³/d。</v>
          </cell>
          <cell r="I48" t="str">
            <v>km</v>
          </cell>
          <cell r="J48">
            <v>9.619</v>
          </cell>
          <cell r="K48" t="str">
            <v>中央衔接资金</v>
          </cell>
          <cell r="L48" t="str">
            <v>洛浦县恰尔巴格镇人民政府</v>
          </cell>
          <cell r="M48" t="str">
            <v>和田地区生态环境局洛浦县分局</v>
          </cell>
          <cell r="N48" t="str">
            <v>依明托乎提·艾合麦提</v>
          </cell>
          <cell r="O48">
            <v>745</v>
          </cell>
        </row>
        <row r="49">
          <cell r="C49" t="str">
            <v>洛浦县恰尔巴格镇铁提尔巴格村等4个村污水治理项目</v>
          </cell>
          <cell r="D49" t="str">
            <v>乡村建设类</v>
          </cell>
          <cell r="E49" t="str">
            <v>新建</v>
          </cell>
          <cell r="F49" t="str">
            <v>2024.03-2024.08</v>
          </cell>
          <cell r="G49" t="str">
            <v>洛浦县恰尔巴格镇铁提尔巴格、巴格其村、巴什库木艾日克村、亚坎提村</v>
          </cell>
          <cell r="H49" t="str">
            <v>新建重力流排水管道34.975km，管道材质为S8级HDPE双壁波纹管，其中DN315管道27.24km，DN400管道7.735km；新建排水支管17.295km，采用dn110mmUPVC排水管；新建装配式钢筋砼圆形排水检查井D1200mm1224座，其中沉淀井（沉泥深度H=0.5m）115座；拆除及恢复路面64821㎡（其中沥青路面59635㎡，拆除及恢复砼路面5186㎡，穿越灌渠587处；新建一体化提升泵站5座，新建PE压力排水管道DN110长度2965m，新建排气阀井、排泥阀井及排泥湿井各5座，新建压力检查井8座；新建玻璃钢化粪池13座。</v>
          </cell>
          <cell r="I49" t="str">
            <v>km</v>
          </cell>
          <cell r="J49">
            <v>34.975</v>
          </cell>
          <cell r="K49" t="str">
            <v>自治区衔接资金</v>
          </cell>
          <cell r="L49" t="str">
            <v>洛浦县恰尔巴格镇人民政府</v>
          </cell>
          <cell r="M49" t="str">
            <v>和田地区生态环境局洛浦县分局</v>
          </cell>
          <cell r="N49" t="str">
            <v>依明托乎提·艾合麦提</v>
          </cell>
          <cell r="O49">
            <v>2375</v>
          </cell>
        </row>
        <row r="50">
          <cell r="C50" t="str">
            <v>洛浦县恰尔巴格镇总干渠防渗改造建设项目（上段）</v>
          </cell>
          <cell r="D50" t="str">
            <v>产业发展类</v>
          </cell>
          <cell r="E50" t="str">
            <v>新建</v>
          </cell>
          <cell r="F50" t="str">
            <v>2024.08-2024.11</v>
          </cell>
          <cell r="G50" t="str">
            <v>洛浦县恰尔巴格镇</v>
          </cell>
          <cell r="H50" t="str">
            <v>修建2.85km渠道及2座节制分水闸、4座桥。共灌溉面积7.80万亩，设计流量8.0m³/s。</v>
          </cell>
          <cell r="I50" t="str">
            <v>km</v>
          </cell>
          <cell r="J50">
            <v>2.85</v>
          </cell>
          <cell r="K50" t="str">
            <v>中央衔接资金</v>
          </cell>
          <cell r="L50" t="str">
            <v>洛浦县水利局</v>
          </cell>
          <cell r="M50" t="str">
            <v>洛浦县水利局</v>
          </cell>
          <cell r="N50" t="str">
            <v>罗志</v>
          </cell>
          <cell r="O50">
            <v>726.75</v>
          </cell>
        </row>
        <row r="51">
          <cell r="C51" t="str">
            <v>洛浦县恰尔巴格镇总干渠防渗改造建设项目（下段）</v>
          </cell>
          <cell r="D51" t="str">
            <v>产业发展类</v>
          </cell>
          <cell r="E51" t="str">
            <v>新建</v>
          </cell>
          <cell r="F51" t="str">
            <v>2024.08-2024.11</v>
          </cell>
          <cell r="G51" t="str">
            <v>洛浦县恰尔巴格镇</v>
          </cell>
          <cell r="H51" t="str">
            <v>修建2.93km渠道及3座节制分水闸、3座桥。共灌溉面积7.80万亩，设计流量8.0m³/s。</v>
          </cell>
          <cell r="I51" t="str">
            <v>km</v>
          </cell>
          <cell r="J51">
            <v>2.93</v>
          </cell>
          <cell r="K51" t="str">
            <v>中央衔接资金</v>
          </cell>
          <cell r="L51" t="str">
            <v>洛浦县水利局</v>
          </cell>
          <cell r="M51" t="str">
            <v>洛浦县水利局</v>
          </cell>
          <cell r="N51" t="str">
            <v>罗志</v>
          </cell>
          <cell r="O51">
            <v>747.15</v>
          </cell>
        </row>
        <row r="52">
          <cell r="C52" t="str">
            <v>洛浦县山普鲁镇、纳瓦乡农村道路改建工程</v>
          </cell>
          <cell r="D52" t="str">
            <v>乡村建设类</v>
          </cell>
          <cell r="E52" t="str">
            <v>扩建</v>
          </cell>
          <cell r="F52" t="str">
            <v>2024.03-2024.07</v>
          </cell>
          <cell r="G52" t="str">
            <v>洛浦县山普鲁镇兰干村、先拜巴扎村、阿依格克依阔村、依勒达木村、巴什艾日克村、加依艾日克村、山普鲁镇养殖场，纳瓦乡巴什尕帕村、博斯坦村、格加阿日西村、喀哈纳村、尕帕阿日西村。</v>
          </cell>
          <cell r="H52" t="str">
            <v>道路全长13.5km，公路等级为四级公路，主要建设内容包括：路基路面、桥涵及交通安全附属工程等。</v>
          </cell>
          <cell r="I52" t="str">
            <v>km</v>
          </cell>
          <cell r="J52">
            <v>13.5</v>
          </cell>
          <cell r="K52" t="str">
            <v>自治区衔接资金</v>
          </cell>
          <cell r="L52" t="str">
            <v>洛浦县交通局</v>
          </cell>
          <cell r="M52" t="str">
            <v>洛浦县交通局</v>
          </cell>
          <cell r="N52" t="str">
            <v>张建</v>
          </cell>
          <cell r="O52">
            <v>1070</v>
          </cell>
        </row>
        <row r="53">
          <cell r="C53" t="str">
            <v>洛浦县山普鲁镇阿亚格克依阔村等6个村农村污水治理项目</v>
          </cell>
          <cell r="D53" t="str">
            <v>乡村建设类</v>
          </cell>
          <cell r="E53" t="str">
            <v>新建</v>
          </cell>
          <cell r="F53" t="str">
            <v>2024.03-2024.08</v>
          </cell>
          <cell r="G53" t="str">
            <v>洛浦县山普鲁镇阿亚格克依阔村、喀让古亚村、依勒达木村、库木巴格村、巴什克依阔村、色日克村</v>
          </cell>
          <cell r="H53" t="str">
            <v>新建d200-d300-d400排水主管道总长度39.416km；新建的d150UPVC排水支管22.74km；新建预制钢筋砼圆形排水检查井D1250mm1290座；拆除及恢复路面78832㎡。此项目污水处理工艺采取厌氧+人工实地生态系统模式。</v>
          </cell>
          <cell r="I53" t="str">
            <v>km</v>
          </cell>
          <cell r="J53">
            <v>39.416</v>
          </cell>
          <cell r="K53" t="str">
            <v>自治区衔接资金</v>
          </cell>
          <cell r="L53" t="str">
            <v>洛浦县山普鲁镇人民政府</v>
          </cell>
          <cell r="M53" t="str">
            <v>和田地区生态环境局洛浦县分局</v>
          </cell>
          <cell r="N53" t="str">
            <v>芒力科·艾赛提</v>
          </cell>
          <cell r="O53">
            <v>2960</v>
          </cell>
        </row>
        <row r="54">
          <cell r="C54" t="str">
            <v>洛浦县山普鲁镇博斯坦库勒村等3个村农村污水治理项目</v>
          </cell>
          <cell r="D54" t="str">
            <v>乡村建设类</v>
          </cell>
          <cell r="E54" t="str">
            <v>新建</v>
          </cell>
          <cell r="F54" t="str">
            <v>2024.03-2024.08</v>
          </cell>
          <cell r="G54" t="str">
            <v>洛浦县山普鲁镇博斯坦库勒村、英兰干村、英巴格村</v>
          </cell>
          <cell r="H54" t="str">
            <v>新建d200-d300-d400排水主管道总长度10.140km；新建的d150UPVC排水支管5.850km；新建预制钢筋砼圆形排水检查井D1250mm332座；拆除及恢复路面20280㎡。此项目污水处理工艺采取厌氧+人工实地生态系统模式。</v>
          </cell>
          <cell r="I54" t="str">
            <v>km</v>
          </cell>
          <cell r="J54">
            <v>10.14</v>
          </cell>
          <cell r="K54" t="str">
            <v>中央衔接资金</v>
          </cell>
          <cell r="L54" t="str">
            <v>洛浦县山普鲁镇人民政府</v>
          </cell>
          <cell r="M54" t="str">
            <v>和田地区生态环境局洛浦县分局</v>
          </cell>
          <cell r="N54" t="str">
            <v>芒力科·艾赛提</v>
          </cell>
          <cell r="O54">
            <v>760</v>
          </cell>
        </row>
        <row r="55">
          <cell r="C55" t="str">
            <v>洛浦县山普鲁镇喀拉克尔村等6个村农村污水治理项目</v>
          </cell>
          <cell r="D55" t="str">
            <v>乡村建设类</v>
          </cell>
          <cell r="E55" t="str">
            <v>新建</v>
          </cell>
          <cell r="F55" t="str">
            <v>2024.03-2024.08</v>
          </cell>
          <cell r="G55" t="str">
            <v>洛浦县山普鲁镇喀拉克尔村、阿亚格比孜里村、欧吐拉比孜里村、巴什比孜里村、喀拉央塔克村、喀孜米勒克村</v>
          </cell>
          <cell r="H55" t="str">
            <v>新建d200-d300-d400排水主管道总长度43.03km；新建的d150UPVC排水支管24.825km；新建预制钢筋砼圆形排水检查井D1250mm1410座；拆除及恢复路面86060㎡。此项目污水处理工艺采取厌氧+人工实地生态系统模式。</v>
          </cell>
          <cell r="I55" t="str">
            <v>km</v>
          </cell>
          <cell r="J55">
            <v>43.03</v>
          </cell>
          <cell r="K55" t="str">
            <v>中央衔接资金</v>
          </cell>
          <cell r="L55" t="str">
            <v>洛浦县山普鲁镇人民政府</v>
          </cell>
          <cell r="M55" t="str">
            <v>和田地区生态环境局洛浦县分局</v>
          </cell>
          <cell r="N55" t="str">
            <v>芒力科·艾赛提</v>
          </cell>
          <cell r="O55">
            <v>3230</v>
          </cell>
        </row>
        <row r="56">
          <cell r="C56" t="str">
            <v>洛浦县山普鲁镇库尔巴格村等3个村农村污水治理项目</v>
          </cell>
          <cell r="D56" t="str">
            <v>乡村建设类</v>
          </cell>
          <cell r="E56" t="str">
            <v>新建</v>
          </cell>
          <cell r="F56" t="str">
            <v>2024.03-2024.08</v>
          </cell>
          <cell r="G56" t="str">
            <v>洛浦县山普鲁镇库尔巴格村、阔塔子兰干村、加依艾日克村</v>
          </cell>
          <cell r="H56" t="str">
            <v>新建d200-d300-d400排水主管道总长度26.78km；新建的d150UPVC排水支管15.45km；新建预制钢筋砼圆形排水检查井D1250mm876座；拆除及恢复路面53560㎡。此项目污水处理工艺采取厌氧+人工实地生态系统模式。</v>
          </cell>
          <cell r="I56" t="str">
            <v>km</v>
          </cell>
          <cell r="J56">
            <v>26.78</v>
          </cell>
          <cell r="K56" t="str">
            <v>自治区衔接资金</v>
          </cell>
          <cell r="L56" t="str">
            <v>洛浦县山普鲁镇人民政府</v>
          </cell>
          <cell r="M56" t="str">
            <v>和田地区生态环境局洛浦县分局</v>
          </cell>
          <cell r="N56" t="str">
            <v>芒力科·艾赛提</v>
          </cell>
          <cell r="O56">
            <v>2000</v>
          </cell>
        </row>
        <row r="57">
          <cell r="C57" t="str">
            <v>洛浦县山普鲁镇三、四支渠防渗改造项目</v>
          </cell>
          <cell r="D57" t="str">
            <v>产业发展类</v>
          </cell>
          <cell r="E57" t="str">
            <v>新建</v>
          </cell>
          <cell r="F57" t="str">
            <v>2024.03-2024.07</v>
          </cell>
          <cell r="G57" t="str">
            <v>洛浦县山普鲁镇巴什艾日克，阿亚格艾日克，恰克玛克村、加依艾日克村、库木巴格村</v>
          </cell>
          <cell r="H57" t="str">
            <v>防渗渠道总长为5.434km，配套渠系建筑物10座，其中重建、新建节水分水阀6座、交通桥4座。设计流量2.34-1.33m³/s，控制灌溉面积0.62万亩。</v>
          </cell>
          <cell r="I57" t="str">
            <v>km</v>
          </cell>
          <cell r="J57">
            <v>5.434</v>
          </cell>
          <cell r="K57" t="str">
            <v>中央衔接资金</v>
          </cell>
          <cell r="L57" t="str">
            <v>洛浦县水利局</v>
          </cell>
          <cell r="M57" t="str">
            <v>洛浦县水利局</v>
          </cell>
          <cell r="N57" t="str">
            <v>罗志</v>
          </cell>
          <cell r="O57">
            <v>577.72</v>
          </cell>
        </row>
        <row r="58">
          <cell r="C58" t="str">
            <v>洛浦县食用菌补链、强链产业培育项目</v>
          </cell>
          <cell r="D58" t="str">
            <v>产业发展类</v>
          </cell>
          <cell r="E58" t="str">
            <v>新建</v>
          </cell>
          <cell r="F58" t="str">
            <v>2024.03-2024.07</v>
          </cell>
          <cell r="G58" t="str">
            <v>洛浦县</v>
          </cell>
          <cell r="H58" t="str">
            <v>为已建成的1900座食用菌出菇棚配套净化车间和84座二级育菌培养棚恒温降温、通风等设备及附属设施配套。</v>
          </cell>
          <cell r="I58" t="str">
            <v>套</v>
          </cell>
          <cell r="J58">
            <v>1</v>
          </cell>
          <cell r="K58" t="str">
            <v>中央衔接资金</v>
          </cell>
          <cell r="L58" t="str">
            <v>洛浦县农业农村局</v>
          </cell>
          <cell r="M58" t="str">
            <v>洛浦县农业农村局</v>
          </cell>
          <cell r="N58" t="str">
            <v>玉苏普江·穆拉提</v>
          </cell>
          <cell r="O58">
            <v>5000</v>
          </cell>
        </row>
        <row r="59">
          <cell r="C59" t="str">
            <v>洛浦县多鲁镇托勒尕什村等3个村盐碱地治理建设项目</v>
          </cell>
          <cell r="D59" t="str">
            <v>产业发展类</v>
          </cell>
          <cell r="E59" t="str">
            <v>新建</v>
          </cell>
          <cell r="F59" t="str">
            <v>2024.04-2024.12</v>
          </cell>
          <cell r="G59" t="str">
            <v>洛浦县多鲁镇琼库尔吾斯塘村、托格拉艾日克村、托勒尕什村</v>
          </cell>
          <cell r="H59" t="str">
            <v>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v>
          </cell>
          <cell r="I59" t="str">
            <v>亩</v>
          </cell>
          <cell r="J59">
            <v>3810</v>
          </cell>
          <cell r="K59" t="str">
            <v>中央衔接资金</v>
          </cell>
          <cell r="L59" t="str">
            <v>洛浦县多鲁镇人民政府</v>
          </cell>
          <cell r="M59" t="str">
            <v>洛浦县农业农村局</v>
          </cell>
          <cell r="N59" t="str">
            <v>麦提喀斯木·伊敏托合提</v>
          </cell>
          <cell r="O59">
            <v>850</v>
          </cell>
        </row>
        <row r="60">
          <cell r="C60" t="str">
            <v>洛浦县多鲁镇墩库孜来克村等3个村盐碱地治理建设项目</v>
          </cell>
          <cell r="D60" t="str">
            <v>产业发展类</v>
          </cell>
          <cell r="E60" t="str">
            <v>新建</v>
          </cell>
          <cell r="F60" t="str">
            <v>2024.04-2024.12</v>
          </cell>
          <cell r="G60" t="str">
            <v>洛浦县多鲁镇墩库孜来克村、色日克村、阔尕其艾日克村。</v>
          </cell>
          <cell r="H60" t="str">
            <v>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v>
          </cell>
          <cell r="I60" t="str">
            <v>亩</v>
          </cell>
          <cell r="J60">
            <v>4674</v>
          </cell>
          <cell r="K60" t="str">
            <v>中央衔接资金</v>
          </cell>
          <cell r="L60" t="str">
            <v>洛浦县多鲁镇人民政府</v>
          </cell>
          <cell r="M60" t="str">
            <v>洛浦县农业农村局</v>
          </cell>
          <cell r="N60" t="str">
            <v>麦提喀斯木·伊敏托合提</v>
          </cell>
          <cell r="O60">
            <v>1120</v>
          </cell>
        </row>
        <row r="61">
          <cell r="C61" t="str">
            <v>洛浦县杭桂镇托库孜喀勒拉村等3个村盐碱地治理建设项目</v>
          </cell>
          <cell r="D61" t="str">
            <v>产业发展类</v>
          </cell>
          <cell r="E61" t="str">
            <v>新建</v>
          </cell>
          <cell r="F61" t="str">
            <v>2024.07-2024.012</v>
          </cell>
          <cell r="G61" t="str">
            <v>洛浦县洛浦镇、杭桂镇</v>
          </cell>
          <cell r="H61" t="str">
            <v>对洛浦镇、杭桂镇排碱渠42.95km，进行清淤改造，排渠设计流量1.86~2.83m³/s；土壤改良6240亩（每吨增施有机肥1.2吨）。配套高效节水面积6240亩。</v>
          </cell>
          <cell r="I61" t="str">
            <v>亩</v>
          </cell>
          <cell r="J61">
            <v>6240</v>
          </cell>
          <cell r="K61" t="str">
            <v>中央衔接资金</v>
          </cell>
          <cell r="L61" t="str">
            <v>洛浦县杭桂镇人民政府</v>
          </cell>
          <cell r="M61" t="str">
            <v>洛浦县农业农村局</v>
          </cell>
          <cell r="N61" t="str">
            <v>托力木·贾纳尔</v>
          </cell>
          <cell r="O61">
            <v>1546.83</v>
          </cell>
        </row>
        <row r="62">
          <cell r="C62" t="str">
            <v>洛浦县新增机动用水用地建设项目-沉沙调蓄池建设工程</v>
          </cell>
          <cell r="D62" t="str">
            <v>产业发展类</v>
          </cell>
          <cell r="E62" t="str">
            <v>新建</v>
          </cell>
          <cell r="F62" t="str">
            <v>2024.06-2024.11</v>
          </cell>
          <cell r="G62" t="str">
            <v>洛浦县拜什托格拉克乡</v>
          </cell>
          <cell r="H62" t="str">
            <v>新建沉沙池两座，库容分别为6万m³和4.5万m³含泵站及配套设施。</v>
          </cell>
          <cell r="I62" t="str">
            <v>万m³</v>
          </cell>
          <cell r="J62">
            <v>10.5</v>
          </cell>
          <cell r="K62" t="str">
            <v>中央衔接资金</v>
          </cell>
          <cell r="L62" t="str">
            <v>洛浦县水利局</v>
          </cell>
          <cell r="M62" t="str">
            <v>洛浦县水利局</v>
          </cell>
          <cell r="N62" t="str">
            <v>罗志</v>
          </cell>
          <cell r="O62">
            <v>8715</v>
          </cell>
        </row>
        <row r="63">
          <cell r="C63" t="str">
            <v>洛浦县多鲁镇墩库孜来克村等2个村2024年中央财政支、斗渠防渗改造以工代赈项目</v>
          </cell>
          <cell r="D63" t="str">
            <v>产业发展类</v>
          </cell>
          <cell r="E63" t="str">
            <v>新建</v>
          </cell>
          <cell r="F63" t="str">
            <v>2024.03-2024.06</v>
          </cell>
          <cell r="G63" t="str">
            <v>洛浦县多鲁镇墩库孜来克村、库都克艾日克村</v>
          </cell>
          <cell r="H63" t="str">
            <v>建设渠道3条，总长为3.247km，配套渠系建筑物48座，其中重建、新建水闸42座，交通桥6座。设计流量0.4～1.0m³/s，控制灌溉面积0.2615万亩。</v>
          </cell>
          <cell r="I63" t="str">
            <v>km</v>
          </cell>
          <cell r="J63">
            <v>3.247</v>
          </cell>
          <cell r="K63" t="str">
            <v>中央衔接资金</v>
          </cell>
          <cell r="L63" t="str">
            <v>洛浦县水利局</v>
          </cell>
          <cell r="M63" t="str">
            <v>洛浦县水利局</v>
          </cell>
          <cell r="N63" t="str">
            <v>罗志</v>
          </cell>
          <cell r="O63">
            <v>315</v>
          </cell>
        </row>
        <row r="64">
          <cell r="C64" t="str">
            <v>和田地区洛浦县东、西片区供水保障工程（四期）</v>
          </cell>
          <cell r="D64" t="str">
            <v>乡村建设类</v>
          </cell>
          <cell r="E64" t="str">
            <v>新建</v>
          </cell>
          <cell r="F64" t="str">
            <v>2023.03-2024.09</v>
          </cell>
          <cell r="G64" t="str">
            <v>洛浦县恰尔巴格镇</v>
          </cell>
          <cell r="H64" t="str">
            <v>供水片区共改造配水管网DN200~DN40PE聚乙烯管共143.80km，其中DN200PE管3.06km，DN160PE管7.73km，DN110PE管12.42km，DN9OPE管33.83km，DN63PE管86.75km。砖砌矩形阀门井33座，砖砌矩形排水井7座，管道过支斗渠7座。</v>
          </cell>
          <cell r="I64" t="str">
            <v>km</v>
          </cell>
          <cell r="J64">
            <v>143.8</v>
          </cell>
          <cell r="K64" t="str">
            <v>自治区衔接资金</v>
          </cell>
          <cell r="L64" t="str">
            <v>洛浦县水利局</v>
          </cell>
          <cell r="M64" t="str">
            <v>洛浦县水利局</v>
          </cell>
          <cell r="N64" t="str">
            <v>罗志</v>
          </cell>
          <cell r="O64">
            <v>5800</v>
          </cell>
        </row>
        <row r="65">
          <cell r="C65" t="str">
            <v>洛浦县山普鲁镇2024年中央财政防护林水利配套以工代赈项目（一期）</v>
          </cell>
          <cell r="D65" t="str">
            <v>产业发展类</v>
          </cell>
          <cell r="E65" t="str">
            <v>新建</v>
          </cell>
          <cell r="F65" t="str">
            <v>2024.03-2024.06</v>
          </cell>
          <cell r="G65" t="str">
            <v>洛浦县山普鲁镇</v>
          </cell>
          <cell r="H65" t="str">
            <v>改建防渗渠道4条，总长度7.732km，新建配套渠系建筑物3座，其中水闸1座、农桥1座、圆管涵1座。</v>
          </cell>
          <cell r="I65" t="str">
            <v>km</v>
          </cell>
          <cell r="J65">
            <v>7.732</v>
          </cell>
          <cell r="K65" t="str">
            <v>中央衔接资金</v>
          </cell>
          <cell r="L65" t="str">
            <v>洛浦县林业和草原局</v>
          </cell>
          <cell r="M65" t="str">
            <v>洛浦县林草局</v>
          </cell>
          <cell r="N65" t="str">
            <v>吐送江· 阿卜杜拉</v>
          </cell>
          <cell r="O65">
            <v>372</v>
          </cell>
        </row>
        <row r="66">
          <cell r="C66" t="str">
            <v>洛浦县山普鲁镇2024年中央财政防护林水利配套以工代赈项目（二期）</v>
          </cell>
          <cell r="D66" t="str">
            <v>产业发展类</v>
          </cell>
          <cell r="E66" t="str">
            <v>新建</v>
          </cell>
          <cell r="F66" t="str">
            <v>2024.03-2024.06</v>
          </cell>
          <cell r="G66" t="str">
            <v>洛浦县山普鲁镇</v>
          </cell>
          <cell r="H66" t="str">
            <v>改建防渗渠道5条，总长度7.645km，新建配套渠系建筑物 3座，其中水闸1座、圆管涵2座。</v>
          </cell>
          <cell r="I66" t="str">
            <v>km</v>
          </cell>
          <cell r="J66">
            <v>7.645</v>
          </cell>
          <cell r="K66" t="str">
            <v>中央衔接资金</v>
          </cell>
          <cell r="L66" t="str">
            <v>洛浦县林业和草原局</v>
          </cell>
          <cell r="M66" t="str">
            <v>洛浦县林草局</v>
          </cell>
          <cell r="N66" t="str">
            <v>吐送江· 阿卜杜拉</v>
          </cell>
          <cell r="O66">
            <v>372</v>
          </cell>
        </row>
        <row r="67">
          <cell r="C67" t="str">
            <v>洛浦县山普鲁镇2024年中央财政防护林水利配套以工代赈项目（三期）</v>
          </cell>
          <cell r="D67" t="str">
            <v>产业发展类</v>
          </cell>
          <cell r="E67" t="str">
            <v>新建</v>
          </cell>
          <cell r="F67" t="str">
            <v>2024.03-2024.06</v>
          </cell>
          <cell r="G67" t="str">
            <v>洛浦县山普鲁镇</v>
          </cell>
          <cell r="H67" t="str">
            <v>改建防渗渠道4条，总长度7.726km，新建配套渠系建筑物1座，为支渠上的节制分水闸。</v>
          </cell>
          <cell r="I67" t="str">
            <v>km</v>
          </cell>
          <cell r="J67">
            <v>7.726</v>
          </cell>
          <cell r="K67" t="str">
            <v>中央衔接资金</v>
          </cell>
          <cell r="L67" t="str">
            <v>洛浦县林业和草原局</v>
          </cell>
          <cell r="M67" t="str">
            <v>洛浦县林草局</v>
          </cell>
          <cell r="N67" t="str">
            <v>吐送江· 阿卜杜拉</v>
          </cell>
          <cell r="O67">
            <v>372</v>
          </cell>
        </row>
        <row r="68">
          <cell r="C68" t="str">
            <v>洛浦县山普鲁镇南侧2024年中央财政生态防护以工代赈项目（一期）</v>
          </cell>
          <cell r="D68" t="str">
            <v>产业发展类</v>
          </cell>
          <cell r="E68" t="str">
            <v>新建</v>
          </cell>
          <cell r="F68" t="str">
            <v>2024.05-2024.07</v>
          </cell>
          <cell r="G68" t="str">
            <v>洛浦县山普鲁镇</v>
          </cell>
          <cell r="H68" t="str">
            <v>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v>
          </cell>
          <cell r="I68" t="str">
            <v>亩</v>
          </cell>
          <cell r="J68">
            <v>153.9</v>
          </cell>
          <cell r="K68" t="str">
            <v>中央衔接资金</v>
          </cell>
          <cell r="L68" t="str">
            <v>洛浦县林业和草原局</v>
          </cell>
          <cell r="M68" t="str">
            <v>洛浦县林草局</v>
          </cell>
          <cell r="N68" t="str">
            <v>吐送江· 阿卜杜拉</v>
          </cell>
          <cell r="O68">
            <v>385</v>
          </cell>
        </row>
        <row r="69">
          <cell r="C69" t="str">
            <v>洛浦县山普鲁镇南侧2024年中央财政生态防护以工代赈项目（二期）</v>
          </cell>
          <cell r="D69" t="str">
            <v>产业发展类</v>
          </cell>
          <cell r="E69" t="str">
            <v>新建</v>
          </cell>
          <cell r="F69" t="str">
            <v>2024.05-2024.07</v>
          </cell>
          <cell r="G69" t="str">
            <v>洛浦县山普鲁镇</v>
          </cell>
          <cell r="H69" t="str">
            <v>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v>
          </cell>
          <cell r="I69" t="str">
            <v>亩</v>
          </cell>
          <cell r="J69">
            <v>150.97</v>
          </cell>
          <cell r="K69" t="str">
            <v>中央衔接资金</v>
          </cell>
          <cell r="L69" t="str">
            <v>洛浦县林业和草原局</v>
          </cell>
          <cell r="M69" t="str">
            <v>洛浦县林草局</v>
          </cell>
          <cell r="N69" t="str">
            <v>吐送江· 阿卜杜拉</v>
          </cell>
          <cell r="O69">
            <v>382</v>
          </cell>
        </row>
        <row r="70">
          <cell r="C70" t="str">
            <v>洛浦县山普鲁镇南侧2024年中央财政生态防护以工代赈项目（三期）</v>
          </cell>
          <cell r="D70" t="str">
            <v>产业发展类</v>
          </cell>
          <cell r="E70" t="str">
            <v>新建</v>
          </cell>
          <cell r="F70" t="str">
            <v>2024.05-2024.07</v>
          </cell>
          <cell r="G70" t="str">
            <v>洛浦县山普鲁镇</v>
          </cell>
          <cell r="H70" t="str">
            <v>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v>
          </cell>
          <cell r="I70" t="str">
            <v>亩</v>
          </cell>
          <cell r="J70">
            <v>150</v>
          </cell>
          <cell r="K70" t="str">
            <v>中央衔接资金</v>
          </cell>
          <cell r="L70" t="str">
            <v>洛浦县林业和草原局</v>
          </cell>
          <cell r="M70" t="str">
            <v>洛浦县林草局</v>
          </cell>
          <cell r="N70" t="str">
            <v>吐送江· 阿卜杜拉</v>
          </cell>
          <cell r="O70">
            <v>390</v>
          </cell>
        </row>
        <row r="71">
          <cell r="C71" t="str">
            <v>洛浦县山普鲁镇南侧2024年中央财政生态防护以工代赈项目（四期）</v>
          </cell>
          <cell r="D71" t="str">
            <v>产业发展类</v>
          </cell>
          <cell r="E71" t="str">
            <v>新建</v>
          </cell>
          <cell r="F71" t="str">
            <v>2024.05-2024.07</v>
          </cell>
          <cell r="G71" t="str">
            <v>洛浦县山普鲁镇</v>
          </cell>
          <cell r="H71" t="str">
            <v>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v>
          </cell>
          <cell r="I71" t="str">
            <v>亩</v>
          </cell>
          <cell r="J71">
            <v>146.02</v>
          </cell>
          <cell r="K71" t="str">
            <v>中央衔接资金</v>
          </cell>
          <cell r="L71" t="str">
            <v>洛浦县林业和草原局</v>
          </cell>
          <cell r="M71" t="str">
            <v>洛浦县林草局</v>
          </cell>
          <cell r="N71" t="str">
            <v>吐送江· 阿卜杜拉</v>
          </cell>
          <cell r="O71">
            <v>373</v>
          </cell>
        </row>
        <row r="72">
          <cell r="C72" t="str">
            <v>洛浦县山普鲁镇南侧2024年中央财政生态防护以工代赈项目（五期）</v>
          </cell>
          <cell r="D72" t="str">
            <v>产业发展类</v>
          </cell>
          <cell r="E72" t="str">
            <v>新建</v>
          </cell>
          <cell r="F72" t="str">
            <v>2024.05-2024.07</v>
          </cell>
          <cell r="G72" t="str">
            <v>洛浦县山普鲁镇</v>
          </cell>
          <cell r="H72" t="str">
            <v>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v>
          </cell>
          <cell r="I72" t="str">
            <v>亩</v>
          </cell>
          <cell r="J72">
            <v>149.92</v>
          </cell>
          <cell r="K72" t="str">
            <v>中央衔接资金</v>
          </cell>
          <cell r="L72" t="str">
            <v>洛浦县林业和草原局</v>
          </cell>
          <cell r="M72" t="str">
            <v>洛浦县林草局</v>
          </cell>
          <cell r="N72" t="str">
            <v>吐送江· 阿卜杜拉</v>
          </cell>
          <cell r="O72">
            <v>382</v>
          </cell>
        </row>
        <row r="73">
          <cell r="C73" t="str">
            <v>洛浦县国有林场智能管护和信息化建设</v>
          </cell>
          <cell r="D73" t="str">
            <v>产业发展类</v>
          </cell>
          <cell r="E73" t="str">
            <v>新建</v>
          </cell>
          <cell r="F73" t="str">
            <v>2024.03-2024.05</v>
          </cell>
          <cell r="G73" t="str">
            <v>洛浦县杭桂镇、多鲁镇、拜什托格拉乡</v>
          </cell>
          <cell r="H73" t="str">
            <v>1、将洛浦县国有林场现有8个高空云台设施，通过互联网并联实现智能化、信息化管护巡护。并新建3个高空云台设施且实现网络并联；
2、对9个管护站拉设光缆工程61.65km；
3、在管护总站安装LED监控大屏（4.8m×2.3m)1套、林草防火智能化平台1项；
4、对洛浦县10个管护站的监控更换及防火平台设施进行维护，缴纳传输专线费5年。</v>
          </cell>
          <cell r="I73" t="str">
            <v>个</v>
          </cell>
          <cell r="J73">
            <v>10</v>
          </cell>
          <cell r="K73" t="str">
            <v>中央衔接资金</v>
          </cell>
          <cell r="L73" t="str">
            <v>洛浦县林业和草原局</v>
          </cell>
          <cell r="M73" t="str">
            <v>和田地区林业和草原局</v>
          </cell>
          <cell r="N73" t="str">
            <v>吐送江· 阿卜杜拉</v>
          </cell>
          <cell r="O73">
            <v>420</v>
          </cell>
        </row>
        <row r="74">
          <cell r="C74" t="str">
            <v>洛浦县2024年山普鲁镇阔塔孜兰干村高效节水项目</v>
          </cell>
          <cell r="D74" t="str">
            <v>产业发展类</v>
          </cell>
          <cell r="E74" t="str">
            <v>新建</v>
          </cell>
          <cell r="F74" t="str">
            <v>2024.04-2024.06</v>
          </cell>
          <cell r="G74" t="str">
            <v>洛浦县山普鲁镇</v>
          </cell>
          <cell r="H74" t="str">
            <v>洛浦县山普鲁镇阔塔孜兰干村土地平整500亩，进行田块整治、高效节水，系统灌溉，新建输电线路，并配套相关附属设施。</v>
          </cell>
          <cell r="I74" t="str">
            <v>亩</v>
          </cell>
          <cell r="J74">
            <v>500</v>
          </cell>
          <cell r="K74" t="str">
            <v>中央衔接资金</v>
          </cell>
          <cell r="L74" t="str">
            <v>洛浦县山普鲁镇人民政府</v>
          </cell>
          <cell r="M74" t="str">
            <v>洛浦县农业农村局</v>
          </cell>
          <cell r="N74" t="str">
            <v>芒力科·艾赛提</v>
          </cell>
          <cell r="O74">
            <v>137.5</v>
          </cell>
        </row>
        <row r="75">
          <cell r="C75" t="str">
            <v>洛浦县恰尔巴格镇2024年土地碎片化治理项目</v>
          </cell>
          <cell r="D75" t="str">
            <v>产业发展类</v>
          </cell>
          <cell r="E75" t="str">
            <v>新建</v>
          </cell>
          <cell r="F75" t="str">
            <v>2024.04-2024.06</v>
          </cell>
          <cell r="G75" t="str">
            <v>洛浦县恰尔巴格镇玛丽艳新村</v>
          </cell>
          <cell r="H75" t="str">
            <v>土地平整工程、灌溉工程和农田输配电工程，具体建设内容如下：
（1）土地平整工程
分为7个地块，挖方量6.49万m³，填方量6.38万m³，土方借调0.11万m³，挖填平衡；
（2）灌溉工程（灌溉工程主要包括水源工程、首部工程和田间工程）
新建高效节水面积620亩，共划分1个滴灌系统，1个首部，均为地表水灌溉系统，新建连接渠30m,沉砂池及清水池1个；砖混结构泵房1座；自动反冲洗网式过滤器1套；卧式离心泵1台；施肥罐1套；埋设PVC-M管道17.93km；PE管道25.3km；
（3）农田输配电工程
配套变压器1套，容量100VA，架设10kv输电线路0.3km。</v>
          </cell>
          <cell r="I75" t="str">
            <v>亩</v>
          </cell>
          <cell r="J75">
            <v>620</v>
          </cell>
          <cell r="K75" t="str">
            <v>中央衔接资金</v>
          </cell>
          <cell r="L75" t="str">
            <v>洛浦县恰尔巴格镇人民政府</v>
          </cell>
          <cell r="M75" t="str">
            <v>洛浦县农业农村局</v>
          </cell>
          <cell r="N75" t="str">
            <v>依明托乎提·艾合麦提</v>
          </cell>
          <cell r="O75">
            <v>210</v>
          </cell>
        </row>
        <row r="76">
          <cell r="C76" t="str">
            <v>洛浦县纳瓦乡2024年农田设施配套建设项目</v>
          </cell>
          <cell r="D76" t="str">
            <v>产业发展类</v>
          </cell>
          <cell r="E76" t="str">
            <v>新建</v>
          </cell>
          <cell r="F76" t="str">
            <v>2024.04-2024.06</v>
          </cell>
          <cell r="G76" t="str">
            <v>洛浦县纳瓦乡阿恰墩村、阿亚格尕帕村、纳瓦村、诺布依村、英巴格村</v>
          </cell>
          <cell r="H76" t="str">
            <v>总建设面积0.32万亩，新建沉砂池及清水池3座；砖混结构泵房3座，配套过滤器5套，配套施肥罐5套，配套变压器3套等，10kva输电路路长度1700m。</v>
          </cell>
          <cell r="I76" t="str">
            <v>万亩</v>
          </cell>
          <cell r="J76">
            <v>0.32</v>
          </cell>
          <cell r="K76" t="str">
            <v>中央衔接资金</v>
          </cell>
          <cell r="L76" t="str">
            <v>洛浦县纳瓦乡人民政府</v>
          </cell>
          <cell r="M76" t="str">
            <v>洛浦县农业农村局</v>
          </cell>
          <cell r="N76" t="str">
            <v>帕提古丽·阿布都拉</v>
          </cell>
          <cell r="O76">
            <v>1108</v>
          </cell>
        </row>
        <row r="77">
          <cell r="C77" t="str">
            <v>洛浦县洛浦镇阿恰勒村等7个村土地碎片化治理项目</v>
          </cell>
          <cell r="D77" t="str">
            <v>产业发展类</v>
          </cell>
          <cell r="E77" t="str">
            <v>新建</v>
          </cell>
          <cell r="F77" t="str">
            <v>2024.01-2024.08</v>
          </cell>
          <cell r="G77" t="str">
            <v>洛浦县洛浦镇阿恰勒村、博什坎村、幸福村、喀拉都外村、恰帕勒兰干村、巴什恰帕勒村和塔盘村</v>
          </cell>
          <cell r="H77" t="str">
            <v>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v>
          </cell>
          <cell r="I77" t="str">
            <v>亩</v>
          </cell>
          <cell r="J77">
            <v>8037.69</v>
          </cell>
          <cell r="K77" t="str">
            <v>中央衔接资金</v>
          </cell>
          <cell r="L77" t="str">
            <v>洛浦县洛浦镇人民政府</v>
          </cell>
          <cell r="M77" t="str">
            <v>洛浦县农业农村局</v>
          </cell>
          <cell r="N77" t="str">
            <v>亚森·艾尼</v>
          </cell>
          <cell r="O77">
            <v>2273</v>
          </cell>
        </row>
        <row r="78">
          <cell r="C78" t="str">
            <v>洛浦县杭桂镇2024年农田设施配套建设项目</v>
          </cell>
          <cell r="D78" t="str">
            <v>产业发展类</v>
          </cell>
          <cell r="E78" t="str">
            <v>新建</v>
          </cell>
          <cell r="F78" t="str">
            <v>2024.04-2024.06</v>
          </cell>
          <cell r="G78" t="str">
            <v>洛浦县杭桂镇阿尔喀依来克村、白杨村、康托喀依村、欧吐拉艾日克村、其木吾斯唐村、琼库尔艾日克村、热合曼普尔村、吾斯塘吾其村、向阳村、英巴格村</v>
          </cell>
          <cell r="H78" t="str">
            <v>总建设面积0.63万亩，新建沉砂池及清水池5座；砖混结构泵房5座，配套过滤器8套，配套施肥罐8套，配套变压器5套等，10kva输电路路长度1320m。</v>
          </cell>
          <cell r="I78" t="str">
            <v>万亩</v>
          </cell>
          <cell r="J78">
            <v>0.63</v>
          </cell>
          <cell r="K78" t="str">
            <v>中央衔接资金</v>
          </cell>
          <cell r="L78" t="str">
            <v>洛浦县杭桂镇人民政府</v>
          </cell>
          <cell r="M78" t="str">
            <v>洛浦县农业农村局</v>
          </cell>
          <cell r="N78" t="str">
            <v>托力木·贾纳尔</v>
          </cell>
          <cell r="O78">
            <v>2056</v>
          </cell>
        </row>
        <row r="79">
          <cell r="C79" t="str">
            <v>洛浦县杭桂镇“五小庭院”经济奖补项目</v>
          </cell>
          <cell r="D79" t="str">
            <v>产业发展类</v>
          </cell>
          <cell r="E79" t="str">
            <v>新建</v>
          </cell>
          <cell r="F79" t="str">
            <v>2024.03-2024.06</v>
          </cell>
          <cell r="G79" t="str">
            <v>洛浦县杭桂镇巴什艾克尼村</v>
          </cell>
          <cell r="H79" t="str">
            <v>对杭桂镇巴什艾克尼村120户农户利用房前屋后的闲置土地，大力发展庭院经济。新建圈舍30座，修缮圈舍40座，改建小菜窖23座，土地平整3372m³，搭建葡萄架1284m，庭院小路硬化1575㎡，购买果树200颗，葡萄苗1543颗。</v>
          </cell>
          <cell r="I79" t="str">
            <v>户</v>
          </cell>
          <cell r="J79">
            <v>120</v>
          </cell>
          <cell r="K79" t="str">
            <v>自治区衔接资金</v>
          </cell>
          <cell r="L79" t="str">
            <v>洛浦县杭桂镇人民政府</v>
          </cell>
          <cell r="M79" t="str">
            <v>洛浦县农业农村局</v>
          </cell>
          <cell r="N79" t="str">
            <v>托力木·贾纳尔</v>
          </cell>
          <cell r="O79">
            <v>360</v>
          </cell>
        </row>
        <row r="80">
          <cell r="C80" t="str">
            <v>洛浦县多鲁镇2024年农田设施配套建设项目</v>
          </cell>
          <cell r="D80" t="str">
            <v>产业发展类</v>
          </cell>
          <cell r="E80" t="str">
            <v>新建</v>
          </cell>
          <cell r="F80" t="str">
            <v>2024.04-2024.06</v>
          </cell>
          <cell r="G80" t="str">
            <v>洛浦县多鲁镇巴格其村、博斯坦村、墩库孜来克村、色日克村、哈勒瓦甫村、喀合勒克村、库都克艾日克村、塔吾尕孜村、唐玛合尼村、托勒尕什村、尧勒其库勒村</v>
          </cell>
          <cell r="H80" t="str">
            <v>总建设面积1.03万亩，新建沉砂池及清水池9座；砖混结构泵房9座，配套过滤器13套，配套施肥罐13套，配套变压器9套等，10kva输电线路长度1620m。</v>
          </cell>
          <cell r="I80" t="str">
            <v>万亩</v>
          </cell>
          <cell r="J80">
            <v>1.03</v>
          </cell>
          <cell r="K80" t="str">
            <v>中央衔接资金</v>
          </cell>
          <cell r="L80" t="str">
            <v>洛浦县多鲁镇人民政府</v>
          </cell>
          <cell r="M80" t="str">
            <v>洛浦县农业农村局</v>
          </cell>
          <cell r="N80" t="str">
            <v>麦提喀斯·依明托合提</v>
          </cell>
          <cell r="O80">
            <v>3090</v>
          </cell>
        </row>
        <row r="81">
          <cell r="C81" t="str">
            <v>洛浦县拜什托格拉克乡主干道美丽乡村建设-公共照明项目</v>
          </cell>
          <cell r="D81" t="str">
            <v>乡村建设类</v>
          </cell>
          <cell r="E81" t="str">
            <v>新建</v>
          </cell>
          <cell r="F81" t="str">
            <v>2024.04-2024.06</v>
          </cell>
          <cell r="G81" t="str">
            <v>洛浦县拜什托格拉克乡</v>
          </cell>
          <cell r="H81" t="str">
            <v>购置Led太阳能路灯1051盏，路灯高度8米，灯头功率100W，每盏路灯配套悬挂宣传标识。</v>
          </cell>
          <cell r="I81" t="str">
            <v>盏</v>
          </cell>
          <cell r="J81">
            <v>1051</v>
          </cell>
          <cell r="K81" t="str">
            <v>中央衔接资金</v>
          </cell>
          <cell r="L81" t="str">
            <v>洛浦县拜什托格拉克乡人民政府</v>
          </cell>
          <cell r="M81" t="str">
            <v>洛浦县民宗委</v>
          </cell>
          <cell r="N81" t="str">
            <v>乃比江·杰力力</v>
          </cell>
          <cell r="O81">
            <v>315.5</v>
          </cell>
        </row>
        <row r="82">
          <cell r="C82" t="str">
            <v>洛浦县2024年拜什托格拉克乡拜什托格拉克村新增土地高效节水项目</v>
          </cell>
          <cell r="D82" t="str">
            <v>产业发展类</v>
          </cell>
          <cell r="E82" t="str">
            <v>新建</v>
          </cell>
          <cell r="F82" t="str">
            <v>2024.04-2024.06</v>
          </cell>
          <cell r="G82" t="str">
            <v>洛浦镇拜什托格拉克乡依力库都克村</v>
          </cell>
          <cell r="H82" t="str">
            <v>新建斗渠6.5km，设计流量2m³/S，平整土地5643.74亩，拟建首部5座，地埋输配水管网、田间滴灌管网及设备安装等,共划分2个滴灌系统，均为地表水灌溉系统。配套农田输配电10kva输电线路1.2km。</v>
          </cell>
          <cell r="I82" t="str">
            <v>亩</v>
          </cell>
          <cell r="J82">
            <v>5643.74</v>
          </cell>
          <cell r="K82" t="str">
            <v>中央衔接资金</v>
          </cell>
          <cell r="L82" t="str">
            <v>洛浦县拜什托格拉克乡人民政府</v>
          </cell>
          <cell r="M82" t="str">
            <v>洛浦县农业农村局</v>
          </cell>
          <cell r="N82" t="str">
            <v>乃比江·杰力力</v>
          </cell>
          <cell r="O82">
            <v>2200</v>
          </cell>
        </row>
        <row r="83">
          <cell r="C83" t="str">
            <v>洛浦县鸽产业提质增效强链补链融合发展项目</v>
          </cell>
          <cell r="D83" t="str">
            <v>产业发展类</v>
          </cell>
          <cell r="E83" t="str">
            <v>新建</v>
          </cell>
          <cell r="F83" t="str">
            <v>2024.03-2024.10</v>
          </cell>
          <cell r="G83" t="str">
            <v>洛浦县北京工业园区、多鲁镇墩库孜来克村、杭桂镇和佳新村</v>
          </cell>
          <cell r="H83" t="str">
            <v>原有养殖设备进行升级改造，主要包含粪带、鸽子饮水系统、新购屠宰线、新建保存设施等。</v>
          </cell>
          <cell r="I83">
            <v>1</v>
          </cell>
          <cell r="J83" t="str">
            <v>套</v>
          </cell>
          <cell r="K83" t="str">
            <v>中央衔接资金</v>
          </cell>
          <cell r="L83" t="str">
            <v>洛浦县供销社</v>
          </cell>
          <cell r="M83" t="str">
            <v>洛浦县供销社</v>
          </cell>
          <cell r="N83" t="str">
            <v>陈学贤</v>
          </cell>
          <cell r="O83">
            <v>850</v>
          </cell>
        </row>
        <row r="84">
          <cell r="C84" t="str">
            <v>洛浦县2024年养殖牛以奖代补项目</v>
          </cell>
          <cell r="D84" t="str">
            <v>产业发展类</v>
          </cell>
          <cell r="E84" t="str">
            <v>新建</v>
          </cell>
          <cell r="F84" t="str">
            <v>2024.01-2024.09</v>
          </cell>
          <cell r="G84" t="str">
            <v>洛浦县布亚乡、恰尔巴格镇、纳瓦乡、山普鲁镇、杭桂镇、多鲁镇、洛浦镇、拜什托格拉克乡、阿其克乡</v>
          </cell>
          <cell r="H84" t="str">
            <v>对洛浦县脱贫人口和监测户自行养殖13560头牛进行奖补，经验收合格后通过以奖代补方式奖补。
1.生产母牛9446头，9446户，按4000元/头给予奖补（布亚乡935头、935户；恰尔巴格镇2343头、2343户；纳瓦乡433头、433户；山普鲁镇1546头、1546户；杭桂镇2055头、2055户；多鲁镇1444头、1444户；洛浦镇546头、546户；拜什托格拉克乡138头、138户；阿其克乡6头、6户）。
2.母犊牛4114头、2889户，按3000元/头给予奖补（布亚乡93头、64户；恰尔巴格镇1428头、1052户；纳瓦乡210头、150户；山普鲁镇727头、525户，杭桂镇985头、643户；多鲁镇437头、304户；洛浦镇122头、92户，拜什托格拉克乡59头、33户，阿其克乡53头、35户）。</v>
          </cell>
          <cell r="I84" t="str">
            <v>头</v>
          </cell>
          <cell r="J84">
            <v>14619</v>
          </cell>
          <cell r="K84" t="str">
            <v>中央衔接资金</v>
          </cell>
          <cell r="L84" t="str">
            <v>洛浦县农业农村局</v>
          </cell>
          <cell r="M84" t="str">
            <v>洛浦县农业农村局</v>
          </cell>
          <cell r="N84" t="str">
            <v>玉苏普江·穆拉提</v>
          </cell>
          <cell r="O84">
            <v>4645.1</v>
          </cell>
        </row>
        <row r="85">
          <cell r="C85" t="str">
            <v>洛浦县2024年养殖羊以奖代补项目</v>
          </cell>
          <cell r="D85" t="str">
            <v>产业发展类</v>
          </cell>
          <cell r="E85" t="str">
            <v>新建</v>
          </cell>
          <cell r="F85" t="str">
            <v>2024.01-2024.09</v>
          </cell>
          <cell r="G85" t="str">
            <v>洛浦县布亚乡、纳瓦乡、山普鲁镇、杭桂镇、多鲁镇、洛浦镇、拜什托格拉克乡</v>
          </cell>
          <cell r="H85" t="str">
            <v>对洛浦县脱贫人口和监测户自行养殖羊46503只进行奖补，经验收合格后通过以奖代补方式奖补。
1.生产母羊42808只、8654户，按400元/只给予奖补（其中布亚乡4606只、 1011户；纳瓦乡3390只、675户；山普鲁镇11861只、2093户，杭桂镇9753只、2431户；多鲁镇9750只、1745户；洛浦镇2215只、490户；拜什托格拉克乡1233只、209户）。
2.羔羊3695只、789户，按300元/只给予奖补（其中布亚乡198只、46户；纳瓦乡425只、92户；山普鲁镇840只、186户；杭桂镇1179只、184户；多鲁镇752只、198户；洛浦镇206只、48户；拜什托格拉克乡95只、35户）。</v>
          </cell>
          <cell r="I85" t="str">
            <v>只</v>
          </cell>
          <cell r="J85">
            <v>46503</v>
          </cell>
          <cell r="K85" t="str">
            <v>中央衔接资金</v>
          </cell>
          <cell r="L85" t="str">
            <v>洛浦县农业农村局</v>
          </cell>
          <cell r="M85" t="str">
            <v>洛浦县农业农村局</v>
          </cell>
          <cell r="N85" t="str">
            <v>玉苏普江·穆拉提</v>
          </cell>
          <cell r="O85">
            <v>1823.17</v>
          </cell>
        </row>
        <row r="86">
          <cell r="C86" t="str">
            <v>洛浦县2024年特色林果（核桃）抚育管理以奖代补项目</v>
          </cell>
          <cell r="D86" t="str">
            <v>产业发展类</v>
          </cell>
          <cell r="E86" t="str">
            <v>新建</v>
          </cell>
          <cell r="F86" t="str">
            <v>2024.01-2024.10</v>
          </cell>
          <cell r="G86" t="str">
            <v>洛浦县布亚乡、恰尔巴格镇、纳瓦乡、山普鲁镇、杭桂镇、多鲁镇、洛浦镇、拜什托格拉克乡</v>
          </cell>
          <cell r="H86" t="str">
            <v>对洛浦县脱贫人口和监测户特色林果（核桃）抚育管理进行奖补，经验收合格后通过以奖代补方式奖补。
1.修剪补助17500亩，6063户，按110元/亩给予奖补（其中布亚乡2792亩、1020户；恰尔巴格镇5014.22亩、1669户；纳瓦乡1406.8亩、251户；山普鲁镇3583.13亩、1335户，杭桂镇973.6亩、420户；多鲁镇3579.85亩、1309户；洛浦镇67.4亩、27户；拜什托格拉克乡83亩、32户）。
2.施肥补助17770亩，6233户，按550元/亩给予奖补（其中布亚乡2792亩、1020户；恰尔巴格镇5354.3亩、1700户；纳瓦乡892.5亩、363户；山普鲁镇4024.95亩、1336户，杭桂镇976亩、446户；多鲁镇3579.85亩、1309户；洛浦镇67.4亩、27户；拜什托格拉克乡83亩、32户）。
3.有害生物防控补助17600亩，4772户，按36元/亩给予奖补（其中布亚乡2792亩、1020户；恰尔巴格镇5543.6亩、200户；纳瓦乡1234.5亩、484户；山普鲁镇3586.85亩、1362户，杭桂镇718.8亩、342户；多鲁镇3759.85亩、1309户；洛浦镇61.4亩、23户；拜什托格拉克乡83亩、32户）。</v>
          </cell>
          <cell r="I86" t="str">
            <v>亩 </v>
          </cell>
          <cell r="J86">
            <v>52870</v>
          </cell>
          <cell r="K86" t="str">
            <v>中央衔接资金</v>
          </cell>
          <cell r="L86" t="str">
            <v>洛浦县林业和草原局</v>
          </cell>
          <cell r="M86" t="str">
            <v>洛浦县林业和草原局</v>
          </cell>
          <cell r="N86" t="str">
            <v>吐送江· 阿卜杜拉</v>
          </cell>
          <cell r="O86">
            <v>1233.21</v>
          </cell>
        </row>
        <row r="87">
          <cell r="C87" t="str">
            <v>洛浦县2024年特色种植以奖代补项目</v>
          </cell>
          <cell r="D87" t="str">
            <v>产业发展类</v>
          </cell>
          <cell r="E87" t="str">
            <v>新建</v>
          </cell>
          <cell r="F87" t="str">
            <v>2024.01-2024.12</v>
          </cell>
          <cell r="G87" t="str">
            <v>洛浦县</v>
          </cell>
          <cell r="H87" t="str">
            <v>补贴对象：参与特色种植达到奖补标准的脱贫户和监测对象，优先扶持人均纯收入万元以下脱贫人口和监测对象。
补贴标准：对豇豆亩均产量超过1吨、萝卜亩均产量超过2吨、辣椒亩均产量超过0.5吨，每亩奖励500元；
补贴面积：豇豆奖励4000亩、萝卜奖励5000亩、辣椒奖励3000亩</v>
          </cell>
          <cell r="I87" t="str">
            <v>亩 </v>
          </cell>
        </row>
        <row r="87">
          <cell r="K87" t="str">
            <v>自治区衔接补助资金</v>
          </cell>
          <cell r="L87" t="str">
            <v>各乡镇人民政府</v>
          </cell>
          <cell r="M87" t="str">
            <v>洛浦县农业农村局</v>
          </cell>
          <cell r="N87" t="str">
            <v>玉苏普江·穆拉提</v>
          </cell>
          <cell r="O87">
            <v>600</v>
          </cell>
        </row>
        <row r="88">
          <cell r="C88" t="str">
            <v>洛浦县洛浦镇多外特村重点示范村建设-人居环境整治项目</v>
          </cell>
          <cell r="D88" t="str">
            <v>乡村建设类</v>
          </cell>
          <cell r="E88" t="str">
            <v>新建</v>
          </cell>
          <cell r="F88" t="str">
            <v>2024.03-2024.08</v>
          </cell>
          <cell r="G88" t="str">
            <v>洛浦县洛浦镇多外特村</v>
          </cell>
          <cell r="H88" t="str">
            <v>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v>
          </cell>
          <cell r="I88" t="str">
            <v>户</v>
          </cell>
          <cell r="J88">
            <v>265</v>
          </cell>
          <cell r="K88" t="str">
            <v>自治区衔接资金</v>
          </cell>
          <cell r="L88" t="str">
            <v>洛浦县洛浦镇人民政府</v>
          </cell>
          <cell r="M88" t="str">
            <v>洛浦县住建局</v>
          </cell>
          <cell r="N88" t="str">
            <v>亚森·艾尼</v>
          </cell>
          <cell r="O88">
            <v>847</v>
          </cell>
        </row>
        <row r="89">
          <cell r="C89" t="str">
            <v>洛浦县恰尔巴格镇古勒巴格村重点示范村建设-人居环境整治项目</v>
          </cell>
          <cell r="D89" t="str">
            <v>乡村建设类</v>
          </cell>
          <cell r="E89" t="str">
            <v>新建</v>
          </cell>
          <cell r="F89" t="str">
            <v>2024.01-2024.07</v>
          </cell>
          <cell r="G89" t="str">
            <v>洛浦县恰尔巴格镇</v>
          </cell>
          <cell r="H89" t="str">
            <v>对古勒巴格村389户农户住房及庭院进行提升改造，主要包括:住房改造75890.70㎡，屋面改造19901.24㎡，三区分离(1.2米高砖混隔断2723m，1.8米高砖混隔断2882.49m，院内硬化9437.14㎡)，厨卫间改造27619.06 ㎡。</v>
          </cell>
          <cell r="I89" t="str">
            <v>户</v>
          </cell>
          <cell r="J89">
            <v>389</v>
          </cell>
          <cell r="K89" t="str">
            <v>中央衔接资金</v>
          </cell>
          <cell r="L89" t="str">
            <v>洛浦县恰尔巴格镇人民政府</v>
          </cell>
          <cell r="M89" t="str">
            <v>洛浦县住建局</v>
          </cell>
          <cell r="N89" t="str">
            <v>依明托乎提·艾合麦提</v>
          </cell>
          <cell r="O89">
            <v>1482</v>
          </cell>
        </row>
        <row r="90">
          <cell r="C90" t="str">
            <v>洛浦县杭桂镇当勒克蒙加克村重点示范村建设-人居环境整治项目</v>
          </cell>
          <cell r="D90" t="str">
            <v>乡村建设类</v>
          </cell>
          <cell r="E90" t="str">
            <v>新建</v>
          </cell>
          <cell r="F90" t="str">
            <v>2024.01-2024.07</v>
          </cell>
          <cell r="G90" t="str">
            <v>洛浦县杭桂镇</v>
          </cell>
          <cell r="H90" t="str">
            <v>建设内容为115户农户住房及庭院进行提升改造，主要包括:住房改造39317.9㎡，屋面改造17752.4㎡，三区分离（1.2米高砖混隔断518.00m，1.8米高砖混隔断867.4m，院内硬化2267.2㎡）；厨卫间改造4540.26㎡。</v>
          </cell>
          <cell r="I90" t="str">
            <v>户</v>
          </cell>
          <cell r="J90">
            <v>115</v>
          </cell>
          <cell r="K90" t="str">
            <v>中央衔接资金</v>
          </cell>
          <cell r="L90" t="str">
            <v>洛浦县杭桂镇人民政府</v>
          </cell>
          <cell r="M90" t="str">
            <v>洛浦县住建局</v>
          </cell>
          <cell r="N90" t="str">
            <v>托力木·贾纳尔</v>
          </cell>
          <cell r="O90">
            <v>472</v>
          </cell>
        </row>
        <row r="91">
          <cell r="C91" t="str">
            <v>洛浦县2024年服装加工设备购置项目</v>
          </cell>
          <cell r="D91" t="str">
            <v>产业发展类</v>
          </cell>
          <cell r="E91" t="str">
            <v>新建</v>
          </cell>
          <cell r="F91" t="str">
            <v>2024.03-2024.12</v>
          </cell>
          <cell r="G91" t="str">
            <v>洛浦县北京工业园区</v>
          </cell>
          <cell r="H91" t="str">
            <v>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v>
          </cell>
          <cell r="I91" t="str">
            <v>套</v>
          </cell>
          <cell r="J91">
            <v>1</v>
          </cell>
          <cell r="K91" t="str">
            <v>中央衔接资金</v>
          </cell>
          <cell r="L91" t="str">
            <v>洛浦县北京工业园区</v>
          </cell>
          <cell r="M91" t="str">
            <v>洛浦县北京工业园区</v>
          </cell>
          <cell r="N91" t="str">
            <v>翟基兵</v>
          </cell>
          <cell r="O91">
            <v>4900</v>
          </cell>
        </row>
        <row r="92">
          <cell r="C92" t="str">
            <v>洛浦县戈壁设施农业建设项目</v>
          </cell>
          <cell r="D92" t="str">
            <v>产业发展类</v>
          </cell>
          <cell r="E92" t="str">
            <v>新建</v>
          </cell>
          <cell r="F92" t="str">
            <v>2024.03-2024.13</v>
          </cell>
          <cell r="G92" t="str">
            <v>洛浦县北京工业园区</v>
          </cell>
          <cell r="H92" t="str">
            <v>新型日光温室；智能温室；连栋式育苗温室；蔬菜深加工厂房；冷库储藏设施；水肥一体化系统；智慧化信息系统；无土栽培设施；园区道路、电力、水源等配套设施。</v>
          </cell>
          <cell r="I92" t="str">
            <v>座</v>
          </cell>
          <cell r="J92">
            <v>74</v>
          </cell>
          <cell r="K92" t="str">
            <v>中央衔接资金</v>
          </cell>
          <cell r="L92" t="str">
            <v>洛浦县农业农村局</v>
          </cell>
          <cell r="M92" t="str">
            <v>洛浦县农业农村局</v>
          </cell>
          <cell r="N92" t="str">
            <v>玉苏普江·穆拉提</v>
          </cell>
          <cell r="O92">
            <v>8000</v>
          </cell>
        </row>
        <row r="93">
          <cell r="C93" t="str">
            <v>洛浦县2024年标准果园建设类以奖代补项目</v>
          </cell>
          <cell r="D93" t="str">
            <v>产业发展类</v>
          </cell>
          <cell r="E93" t="str">
            <v>新建</v>
          </cell>
          <cell r="F93" t="str">
            <v>2024.03-2024.12</v>
          </cell>
        </row>
        <row r="93">
          <cell r="H93" t="str">
            <v>1.疏密改造：核桃树行距控制在10~12米，疏除后亩均株数控制在9~12株，验收即补。万元以下脱贫人口（监测对象）按60%奖补，即每株按75元予以奖补。其它脱贫户（监测对象）享受产业项目按不超过成本投入测算的40%进行奖补，即每株按50元予以奖补；红枣株行距控制在3~6米，疏除后亩均株数控制在55株，验收即补。万元以下脱贫人口（监测对象）按60%奖补，即每株按45元予以奖补。其它脱贫户（监测对象）享受产业项目按不超过成本投入测算的40%进行奖补，即每株按30元予以奖补。
2.品种改良：核桃嫁接品种以温185、新新2号为主，验收即补。万元以下脱贫人口（监测对象）按60%奖补，即每株按75元予以奖补。其它脱贫户（监测对象）享受产业项目按不超过成本投入测算的40%进行奖补，即每株按50元予以奖补；鲜枣品种改良以冬枣、蟠枣、蜜枣为主，验收即补。万元以下脱贫人口（监测对象）按60%奖补，即每株按45元予以奖补。其它脱贫户（监测对象）享受产业项目按不超过成本投入测算的40%进行奖补，即每株按35元予以奖补；杏以明星杏、胡安娜、黑叶杏、克孜朗等为主，葡萄以和田红、蓝宝石、无核白等为主，桃以和田青玉桃、蟠桃、平谷大桃等为主，验收即补。万元以下脱贫人口（监测对象）按60%奖补，即每株按60元予以奖补。其它脱贫户（监测对象）享受产业项目按不超过成本投入测算的40%进行奖补，即每株按40元予以奖补。</v>
          </cell>
        </row>
        <row r="93">
          <cell r="K93" t="str">
            <v>中央衔接资金</v>
          </cell>
          <cell r="L93" t="str">
            <v>洛浦县林业和草原局</v>
          </cell>
          <cell r="M93" t="str">
            <v>洛浦县林业和草原局</v>
          </cell>
          <cell r="N93" t="str">
            <v>吐送江· 阿卜杜拉</v>
          </cell>
          <cell r="O93">
            <v>300</v>
          </cell>
        </row>
        <row r="94">
          <cell r="C94" t="str">
            <v>洛浦县2024年发展林果庭院经济以奖代补项目</v>
          </cell>
          <cell r="D94" t="str">
            <v>产业发展类</v>
          </cell>
          <cell r="E94" t="str">
            <v>新建</v>
          </cell>
          <cell r="F94" t="str">
            <v>2024.03-2024.12</v>
          </cell>
        </row>
        <row r="94">
          <cell r="H94" t="str">
            <v>1.发展庭院葡萄：利用闲置葡萄架种植葡萄，庭院葡萄架长度在3米以上，品种以鲜食、制干兼用优良品种为主，验收即补。万元以下脱贫人口（监测对象）按60%奖补，即每株按83元予以奖补。其它脱贫户（监测对象）享受产业项目按不超过成本投入测算的40%进行奖补，即每株55元予以奖补。</v>
          </cell>
        </row>
        <row r="94">
          <cell r="K94" t="str">
            <v>中央衔接资金</v>
          </cell>
          <cell r="L94" t="str">
            <v>洛浦县林业和草原局</v>
          </cell>
          <cell r="M94" t="str">
            <v>洛浦县林业和草原局</v>
          </cell>
          <cell r="N94" t="str">
            <v>吐送江· 阿卜杜拉</v>
          </cell>
          <cell r="O94">
            <v>500</v>
          </cell>
        </row>
        <row r="95">
          <cell r="C95" t="str">
            <v>洛浦县2024年人居环境整治以奖代补项目</v>
          </cell>
          <cell r="D95" t="str">
            <v>产业发展类</v>
          </cell>
          <cell r="E95" t="str">
            <v>新建</v>
          </cell>
          <cell r="F95" t="str">
            <v>2024.03-2024.12</v>
          </cell>
        </row>
        <row r="95">
          <cell r="H95" t="str">
            <v>1.室内卫生厕所改造奖补。已有排水条件区域的农户，通过新建、改建达到当年自治区农村卫生厕所标准，地面硬化50元/㎡，墙面提升60元/㎡，能正常使用的户内厕所，万元以下脱贫人口（监测对象）按60%补助，即每户不超过1800元。其它脱贫户（监测对象）享受享受户厕改造项目按不超过成本投入测算的40%进行奖补，即每户不超过1200元。
2.室外户厕改造奖补。主要以双坑交替式厕所模式为主，砖混结构，使用面积不少于4㎡，高度（地面至房顶）不低于2米，通过新建、改造达到“两有两化四防”两有即：有健全完善管用的运维机制、有合格厕屋（有墙、有顶、有门、有窗、有照明、有地面硬化，干净整洁）。两化即：无害化处理、资源化利用。四防即：防渗漏、防冻、防臭、防蝇蛆的标准给予奖补。按照区域建设实际成本价的40%给予奖补，万元以下脱贫人口（监测对象）按60%奖补，即每户不超过4800元。其它脱贫户（监测对象）享受户厕改造项目按不超过成本投入测算的40%进行奖补，即每户不超过3200元。</v>
          </cell>
        </row>
        <row r="95">
          <cell r="K95" t="str">
            <v>中央衔接资金</v>
          </cell>
          <cell r="L95" t="str">
            <v>洛浦县农业农村局</v>
          </cell>
          <cell r="M95" t="str">
            <v>洛浦县农业农村局</v>
          </cell>
          <cell r="N95" t="str">
            <v>玉苏普江·穆拉提</v>
          </cell>
          <cell r="O95">
            <v>2000</v>
          </cell>
        </row>
        <row r="96">
          <cell r="C96" t="str">
            <v>洛浦县2024年住房加固节能改造以奖代补项目</v>
          </cell>
          <cell r="D96" t="str">
            <v>乡村建设类</v>
          </cell>
          <cell r="E96" t="str">
            <v>新建</v>
          </cell>
          <cell r="F96" t="str">
            <v>2024.03-2024.12</v>
          </cell>
          <cell r="G96" t="str">
            <v>洛浦县布亚乡恰尔巴格镇、山普鲁镇、纳瓦乡、杭桂镇、多鲁镇、洛浦镇、拜什托格拉克乡、阿其克乡</v>
          </cell>
          <cell r="H96" t="str">
            <v>1、墙体保温节能改造总价测算：房屋四面墙体面积×墙体加固保温单价110元/平米（含人工费）。墙体保温最高补助：110元/平方米×120平方米＝13200元；补助14566平方米。
2、新建屋顶防雨棚总价测算：房屋平屋面改坡屋面（四面坡屋顶）实测面积×防雨棚150元/平米（含人工费）。屋顶防雨棚新建最高补助：150元/平方米×120平方米＝18000元；补助69860平方米。
3、改建屋顶防雨棚总价测算：房屋平屋面改坡屋面（四面坡屋顶）实测面积×防雨棚100元/平米（含人工费）。屋顶防雨棚改造提升最高补助：80元/平方米×120平方米＝9600元。补助43336.415平方米。
万元以下脱贫人口（监测对象）按不超过成本投入测算60%补助。其它脱贫户（监测对象）按不超过成本投入测算的40%进行奖补。</v>
          </cell>
          <cell r="I96" t="str">
            <v>平方米</v>
          </cell>
          <cell r="J96">
            <v>127762.415</v>
          </cell>
          <cell r="K96" t="str">
            <v>中央衔接资金</v>
          </cell>
          <cell r="L96" t="str">
            <v>洛浦县住房和城乡建设局</v>
          </cell>
          <cell r="M96" t="str">
            <v>洛浦县住房和城乡建设局</v>
          </cell>
          <cell r="N96" t="str">
            <v>王文举</v>
          </cell>
          <cell r="O96">
            <v>500</v>
          </cell>
        </row>
        <row r="97">
          <cell r="C97" t="str">
            <v>洛浦县2024年棚圈建设入户以奖代补项目</v>
          </cell>
          <cell r="D97" t="str">
            <v>产业发展类</v>
          </cell>
          <cell r="E97" t="str">
            <v>新建</v>
          </cell>
          <cell r="F97" t="str">
            <v>2024.03-2024.12</v>
          </cell>
          <cell r="G97" t="str">
            <v>洛浦县</v>
          </cell>
          <cell r="H97" t="str">
            <v>1.新建棚圈奖补。对新建砖木结构，未享受其它补贴政策的棚圈。万元以下脱贫人口（监测对象）按60%补助，即每平方米按400元予以补助。其它脱贫户（监测对象）享受产业项目按不超过成本投入测算的40%进行奖补，即每平方米按270元予以补助。
2.就地加固节能提升的圈舍奖补。对达到通风、保暖、向阳、清洁卫生等改造要求的棚圈。万元以下脱贫人口（监测对象）按60%补助，即每平方米按300元予以补助。其它脱贫户（监测对象）享受产业项目按不超过成本投入测算的40%进行奖补，即每平方米按200元予以补助。</v>
          </cell>
        </row>
        <row r="97">
          <cell r="K97" t="str">
            <v>中央衔接资金</v>
          </cell>
          <cell r="L97" t="str">
            <v>洛浦县农业农村局</v>
          </cell>
          <cell r="M97" t="str">
            <v>洛浦县农业农村局</v>
          </cell>
          <cell r="N97" t="str">
            <v>玉苏普江·穆拉提</v>
          </cell>
          <cell r="O97">
            <v>2000</v>
          </cell>
        </row>
        <row r="98">
          <cell r="C98" t="str">
            <v>洛浦县2024年沃土培肥地力以奖代补</v>
          </cell>
          <cell r="D98" t="str">
            <v>产业发展类</v>
          </cell>
          <cell r="E98" t="str">
            <v>新建</v>
          </cell>
          <cell r="F98" t="str">
            <v>2024.03-2024.12</v>
          </cell>
          <cell r="G98" t="str">
            <v>洛浦县恰尔巴格镇、山普鲁镇、纳瓦乡、杭桂镇、多鲁镇、洛浦镇、拜什托格拉克乡、阿其克乡</v>
          </cell>
          <cell r="H98" t="str">
            <v>对耕种的耕地（不包括庭院前后地块），每亩追施腐熟优质农家肥5立方以上，增加土壤有机质，改善轮作倒茬休耕不足，培肥地力增加种植收益予以奖补。按照每亩成本价1150元标准（每立方农家肥成本230元，5立方共1150元），万元以下脱贫人口（监测对象）按成本价60%计算，每亩奖补690元。其它脱贫户（监测对象）按成本价40%计算，每亩奖补460元。</v>
          </cell>
          <cell r="I98" t="str">
            <v>亩</v>
          </cell>
          <cell r="J98">
            <v>30876.39</v>
          </cell>
          <cell r="K98" t="str">
            <v>中央衔接资金</v>
          </cell>
          <cell r="L98" t="str">
            <v>洛浦县农业农村局</v>
          </cell>
          <cell r="M98" t="str">
            <v>洛浦县农业农村局</v>
          </cell>
          <cell r="N98" t="str">
            <v>玉苏普江·穆拉提</v>
          </cell>
          <cell r="O98">
            <v>2000</v>
          </cell>
        </row>
        <row r="99">
          <cell r="C99" t="str">
            <v>洛浦县2024年设施农业提质增效以奖代补项目</v>
          </cell>
          <cell r="D99" t="str">
            <v>产业发展类</v>
          </cell>
          <cell r="E99" t="str">
            <v>新建</v>
          </cell>
          <cell r="F99" t="str">
            <v>2024.03-2024.12</v>
          </cell>
          <cell r="G99" t="str">
            <v>洛浦县</v>
          </cell>
          <cell r="H99" t="str">
            <v>1.温室大棚提质增效奖补。对奖补对象种植温室大棚（主要种植茄果类作物）选用优质种苗、投入10立方优质腐熟农家肥
旋耕20公分以上进行深灌、科学防治病虫害，提升大棚效益予以奖补。按照每亩均成本价5210元（优质种苗2100元、农家肥2300元、根结线虫、番茄潜叶蛾、番茄皱果病等病虫害防治810元）标准，万元以下脱贫人口（监测对象）按成本价60%计算，每亩奖补3126元。其它脱贫户（监测对象）按成本价40%计算，每亩奖补2084元（奖补对象不包括大棚打工人员）。
2.大田拱棚提质增效奖补。对奖补对象种植0.3以上大田拱棚并购买棚膜、棉被等物资予以奖补。按照每座拱棚棚膜成本价800元，棉被成本价3500元标准，万元以下脱贫人口（监测对象）按成本价60%计算，每座拱棚棚膜奖补480元，棉被奖补2100元。其它脱贫户（监测对象）按成本价40%计算，每座拱棚棚膜奖补320元，棉被奖补1400元。</v>
          </cell>
        </row>
        <row r="99">
          <cell r="K99" t="str">
            <v>中央衔接资金</v>
          </cell>
          <cell r="L99" t="str">
            <v>洛浦县农业农村局</v>
          </cell>
          <cell r="M99" t="str">
            <v>洛浦县农业农村局</v>
          </cell>
          <cell r="N99" t="str">
            <v>玉苏普江·穆拉提</v>
          </cell>
          <cell r="O99">
            <v>1500</v>
          </cell>
        </row>
        <row r="100">
          <cell r="C100" t="str">
            <v>洛浦县2024年新植红枣以奖代补项目</v>
          </cell>
          <cell r="D100" t="str">
            <v>产业发展类</v>
          </cell>
          <cell r="E100" t="str">
            <v>新建</v>
          </cell>
          <cell r="F100" t="str">
            <v>2024.03-2024.12</v>
          </cell>
          <cell r="G100" t="str">
            <v>洛浦县</v>
          </cell>
          <cell r="H100" t="str">
            <v>新植0.5亩及以上，每亩种植50~110株，品种以冬枣、蟠枣、蜜枣为主，对多年生枣园进行平茬或高枝换头发展鲜枣，推广应用主干结果栽培模式，验收即补。万元以下脱贫人口（监测对象）按60%奖补，即每亩按1464元予以奖补。其它脱贫户（监测对象）享受产业项目按不超过成本投入测算的40%进行奖补，即每亩按976元予以奖补。</v>
          </cell>
        </row>
        <row r="100">
          <cell r="K100" t="str">
            <v>中央衔接资金</v>
          </cell>
          <cell r="L100" t="str">
            <v>洛浦县林业和草原局</v>
          </cell>
          <cell r="M100" t="str">
            <v>洛浦县林业和草原局</v>
          </cell>
          <cell r="N100" t="str">
            <v>吐送江· 阿卜杜拉</v>
          </cell>
          <cell r="O100">
            <v>800</v>
          </cell>
        </row>
        <row r="101">
          <cell r="C101" t="str">
            <v>洛浦县农业园东片区2024年粮食产能提升场外供水管道项目</v>
          </cell>
          <cell r="D101" t="str">
            <v>产业发展类</v>
          </cell>
          <cell r="E101" t="str">
            <v>新建</v>
          </cell>
          <cell r="F101" t="str">
            <v>2024.06-2024.12</v>
          </cell>
          <cell r="G101" t="str">
            <v>洛浦县农业园东片区</v>
          </cell>
          <cell r="H101" t="str">
            <v>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v>
          </cell>
          <cell r="I101" t="str">
            <v>km</v>
          </cell>
          <cell r="J101">
            <v>9.225</v>
          </cell>
          <cell r="K101" t="str">
            <v>中央衔接资金</v>
          </cell>
          <cell r="L101" t="str">
            <v>洛浦县水利局</v>
          </cell>
          <cell r="M101" t="str">
            <v>洛浦县水利局</v>
          </cell>
          <cell r="N101" t="str">
            <v>罗志</v>
          </cell>
          <cell r="O101">
            <v>2830</v>
          </cell>
        </row>
        <row r="102">
          <cell r="C102" t="str">
            <v>洛浦县山普鲁镇壮大村集体经济项目</v>
          </cell>
          <cell r="D102" t="str">
            <v>产业发展类</v>
          </cell>
          <cell r="E102" t="str">
            <v>新建</v>
          </cell>
          <cell r="F102" t="str">
            <v>2024.04-2024.09</v>
          </cell>
          <cell r="G102" t="str">
            <v>山普鲁镇先拜巴扎村</v>
          </cell>
          <cell r="H102" t="str">
            <v>新建门面房2栋，框架结构，地上2层，建筑面积2800平方米；配套供排水、电力等附属工程。</v>
          </cell>
          <cell r="I102" t="str">
            <v>㎡</v>
          </cell>
          <cell r="J102">
            <v>2800</v>
          </cell>
          <cell r="K102" t="str">
            <v>中央衔接资金</v>
          </cell>
          <cell r="L102" t="str">
            <v>洛浦县山普鲁镇人民政府</v>
          </cell>
          <cell r="M102" t="str">
            <v>洛浦县住建局</v>
          </cell>
          <cell r="N102" t="str">
            <v>芒力科·艾赛提</v>
          </cell>
          <cell r="O102">
            <v>750</v>
          </cell>
        </row>
        <row r="103">
          <cell r="C103" t="str">
            <v>洛浦县万头雷香猪基地建设项目</v>
          </cell>
          <cell r="D103" t="str">
            <v>产业发展类</v>
          </cell>
          <cell r="E103" t="str">
            <v>新建</v>
          </cell>
          <cell r="F103" t="str">
            <v>2024.04-2024.09</v>
          </cell>
          <cell r="G103" t="str">
            <v>杭桂镇和佳新村</v>
          </cell>
          <cell r="H103" t="str">
            <v>新建猪舍6座，每座1200平方米，总建筑面积共计7200平方米。</v>
          </cell>
          <cell r="I103" t="str">
            <v>㎡</v>
          </cell>
          <cell r="J103">
            <v>7200</v>
          </cell>
          <cell r="K103" t="str">
            <v>中央衔接资金</v>
          </cell>
          <cell r="L103" t="str">
            <v>洛浦县杭桂镇人民政府</v>
          </cell>
          <cell r="M103" t="str">
            <v>洛浦县农业农村局</v>
          </cell>
          <cell r="N103" t="str">
            <v>托力木·贾纳尔</v>
          </cell>
          <cell r="O103">
            <v>440</v>
          </cell>
        </row>
        <row r="104">
          <cell r="C104" t="str">
            <v>洛浦县鸽产业冷链配套设施建设项目</v>
          </cell>
          <cell r="D104" t="str">
            <v>产业发展类</v>
          </cell>
          <cell r="E104" t="str">
            <v>新建</v>
          </cell>
          <cell r="F104" t="str">
            <v>2024.04-2024.09</v>
          </cell>
          <cell r="G104" t="str">
            <v>洛浦县北京工业园区</v>
          </cell>
          <cell r="H104" t="str">
            <v>新建屠宰车间、深加工车间配套冷藏库627m³、冷冻库1946m³、速冻库448m³，购置相关冷藏、冷冻设备设施，并配套建设给排水、消防、电气等辅助工程</v>
          </cell>
          <cell r="I104" t="str">
            <v>m³</v>
          </cell>
          <cell r="J104">
            <v>3021</v>
          </cell>
          <cell r="K104" t="str">
            <v>中央衔接资金</v>
          </cell>
          <cell r="L104" t="str">
            <v>洛浦县农业农村局</v>
          </cell>
          <cell r="M104" t="str">
            <v>洛浦县农业农村局</v>
          </cell>
          <cell r="N104" t="str">
            <v>李飞剑</v>
          </cell>
          <cell r="O104">
            <v>360</v>
          </cell>
        </row>
        <row r="105">
          <cell r="C105" t="str">
            <v>洛浦县2023年粮食产能提升工程杭桂镇北片区场外供水建设项目</v>
          </cell>
          <cell r="D105" t="str">
            <v>产业发展类</v>
          </cell>
          <cell r="E105" t="str">
            <v>新建</v>
          </cell>
          <cell r="F105" t="str">
            <v>2024.05-2024.11</v>
          </cell>
          <cell r="G105" t="str">
            <v>洛浦县杭桂镇</v>
          </cell>
          <cell r="H105" t="str">
            <v>（1）新建引水渠道0.763km。引水渠设计流量0.8m³/s，渠底宽0.60m，渠深10m，现浇混凝土板衬砌。
（2）新建沉沙池1座。设计流量0.8m³/s，加大流量为1.0m³/s；沉沙池拟采用梯形断面，沉沙池容积5.5万m³，有效容积6.62万m³，沉沙池全长为550.06m，矩形布置，长度120m，宽120m,池深5.1m，边坡1：2.5，全断面衬砌结构。主要由大坝、库盘防渗、进出水口等建筑组成。
（3）节制分水阀1座、放水阀1座。
（4）农桥1座。采用现浇钢筋砼结构，桥总宽8.0m，跨度1.5m。设计荷载按照公路-Ⅱ级×0.7系数折减。
（5）金属结构设备：平板钢闸门3扇，启闭设备手电两用螺杆启闭机3台，电机功率总计4.5kw
（6）太阳能路灯4个。</v>
          </cell>
          <cell r="I105" t="str">
            <v>万m³</v>
          </cell>
          <cell r="J105">
            <v>6.62</v>
          </cell>
          <cell r="K105" t="str">
            <v>中央衔接资金</v>
          </cell>
          <cell r="L105" t="str">
            <v>洛浦县水利局</v>
          </cell>
          <cell r="M105" t="str">
            <v>洛浦县水利局</v>
          </cell>
          <cell r="N105" t="str">
            <v>罗志</v>
          </cell>
          <cell r="O105">
            <v>992.97</v>
          </cell>
        </row>
        <row r="106">
          <cell r="C106" t="str">
            <v>洛浦县杭桂镇1.5万亩农田地表水水源配套工程建设项目</v>
          </cell>
          <cell r="D106" t="str">
            <v>产业发展类</v>
          </cell>
          <cell r="E106" t="str">
            <v>新建</v>
          </cell>
          <cell r="F106" t="str">
            <v>2024.04-2024.09</v>
          </cell>
          <cell r="G106" t="str">
            <v>洛浦县</v>
          </cell>
          <cell r="H106" t="str">
            <v>新建沉沙池16座，管理房16座，配套过滤器32套，新建输水管道30km，架设变压器16台等；</v>
          </cell>
        </row>
        <row r="106">
          <cell r="K106" t="str">
            <v>中央衔接资金</v>
          </cell>
          <cell r="L106" t="str">
            <v>洛浦县农业农村局</v>
          </cell>
          <cell r="M106" t="str">
            <v>洛浦县农业农村局</v>
          </cell>
          <cell r="N106" t="str">
            <v>玉苏普江·穆拉提</v>
          </cell>
          <cell r="O106">
            <v>1700</v>
          </cell>
        </row>
        <row r="107">
          <cell r="C107" t="str">
            <v>洛浦县多鲁镇塔吾尕孜村等4个村土地碎片化治理项目</v>
          </cell>
          <cell r="D107" t="str">
            <v>产业发展类</v>
          </cell>
          <cell r="E107" t="str">
            <v>新建</v>
          </cell>
          <cell r="F107" t="str">
            <v>2024.04-2024.09</v>
          </cell>
          <cell r="G107" t="str">
            <v>多鲁镇塔吾尕孜村、墩吾斯塘村、硝尔阔台克村、托格拉艾日克村</v>
          </cell>
          <cell r="H107" t="str">
            <v>碎片化治理土地面积3183.96亩，田块小改大、灌溉工程、农田输配电工程等</v>
          </cell>
        </row>
        <row r="107">
          <cell r="K107" t="str">
            <v>中央衔接资金</v>
          </cell>
          <cell r="L107" t="str">
            <v>洛浦县多鲁镇人民政府</v>
          </cell>
          <cell r="M107" t="str">
            <v>洛浦县农业农村局</v>
          </cell>
          <cell r="N107" t="str">
            <v>麦提喀斯木·伊敏托合提</v>
          </cell>
          <cell r="O107">
            <v>914</v>
          </cell>
        </row>
        <row r="108">
          <cell r="C108" t="str">
            <v>洛浦县2024年项目管理费（二期）</v>
          </cell>
          <cell r="D108" t="str">
            <v>其他类</v>
          </cell>
          <cell r="E108" t="str">
            <v>新建</v>
          </cell>
          <cell r="F108" t="str">
            <v>2024.01-2024.12</v>
          </cell>
          <cell r="G108" t="str">
            <v>洛浦县</v>
          </cell>
          <cell r="H108" t="str">
            <v>聘请第三方项目管理团队对洛浦县2024年乡村振兴衔接资金项目验收方面。</v>
          </cell>
          <cell r="I108" t="str">
            <v>个</v>
          </cell>
          <cell r="J108">
            <v>1</v>
          </cell>
          <cell r="K108" t="str">
            <v>中央衔接资金</v>
          </cell>
          <cell r="L108" t="str">
            <v>洛浦县乡村振兴局</v>
          </cell>
          <cell r="M108" t="str">
            <v>洛浦县乡村振兴局</v>
          </cell>
          <cell r="N108" t="str">
            <v>李雪豹</v>
          </cell>
          <cell r="O108">
            <v>200</v>
          </cell>
        </row>
        <row r="109">
          <cell r="C109" t="str">
            <v>洛浦县洛浦镇2024年老旧温室大棚改造提升项目</v>
          </cell>
          <cell r="D109" t="str">
            <v>产业发展类</v>
          </cell>
          <cell r="E109" t="str">
            <v>新建</v>
          </cell>
          <cell r="F109" t="str">
            <v>2024.05-2024.09</v>
          </cell>
          <cell r="G109" t="str">
            <v>洛浦县洛浦镇欧吐拉博什坎村、阿亚克恰帕勒村、恰帕勒兰干村、塔盘村。</v>
          </cell>
          <cell r="H109" t="str">
            <v>对洛浦县洛浦镇119座老旧温室大棚进行改造提升，其中欧吐拉博什坎村2座、阿亚克恰帕勒村4座、恰帕勒兰干村22座、塔盘村91座。，主要维修包括棉被、棚膜、钢架、后坡、耳房等。</v>
          </cell>
          <cell r="I109" t="str">
            <v>座</v>
          </cell>
          <cell r="J109">
            <v>119</v>
          </cell>
          <cell r="K109" t="str">
            <v>中央衔接资金</v>
          </cell>
          <cell r="L109" t="str">
            <v>洛浦县洛浦镇人民政府</v>
          </cell>
          <cell r="M109" t="str">
            <v>洛浦县农业农村局</v>
          </cell>
          <cell r="N109" t="str">
            <v>亚森·艾尼</v>
          </cell>
          <cell r="O109">
            <v>287.4</v>
          </cell>
        </row>
        <row r="110">
          <cell r="C110" t="str">
            <v>洛浦县产业区管理委员会温室大棚改造建设项目</v>
          </cell>
          <cell r="D110" t="str">
            <v>产业发展类</v>
          </cell>
          <cell r="E110" t="str">
            <v>新建</v>
          </cell>
          <cell r="F110" t="str">
            <v>2024.05-2024.09</v>
          </cell>
          <cell r="G110" t="str">
            <v>洛浦县拜什托格拉克乡</v>
          </cell>
          <cell r="H110" t="str">
            <v>改造187座老旧温室大棚，主要维修包括棉被、棚膜、卡簧卡槽、后坡、耳房及排泄系统等。</v>
          </cell>
          <cell r="I110" t="str">
            <v>座</v>
          </cell>
          <cell r="J110">
            <v>187</v>
          </cell>
          <cell r="K110" t="str">
            <v>中央衔接资金</v>
          </cell>
          <cell r="L110" t="str">
            <v>洛浦县产业区管理委员会</v>
          </cell>
          <cell r="M110" t="str">
            <v>洛浦县农业农村局</v>
          </cell>
          <cell r="N110" t="str">
            <v>董少军</v>
          </cell>
          <cell r="O110">
            <v>403.75</v>
          </cell>
        </row>
        <row r="111">
          <cell r="C111" t="str">
            <v>洛浦县多鲁镇2024年老旧温室大棚改造提升项目</v>
          </cell>
          <cell r="D111" t="str">
            <v>产业发展类</v>
          </cell>
          <cell r="E111" t="str">
            <v>新建</v>
          </cell>
          <cell r="F111" t="str">
            <v>2024.05-2024.09</v>
          </cell>
          <cell r="G111" t="str">
            <v>洛浦县多鲁镇加郎艾日克村、库勒艾日克村、塘玛合尼村、光明村、琼库尔吾斯塘村、托格拉艾日克村。</v>
          </cell>
          <cell r="H111" t="str">
            <v>对洛浦县多鲁镇22座老旧温室大棚进行改造提升，其中加郎艾日克村2座、库勒艾日克村1座、塘玛合尼村12座、光明村3座、琼库尔吾斯塘村2座、托格拉艾日克村2座。主要维修包括棉被、棚膜、卷帘机及卷帘杆、卡簧卡槽、后坡等。</v>
          </cell>
          <cell r="I111" t="str">
            <v>座</v>
          </cell>
          <cell r="J111">
            <v>22</v>
          </cell>
          <cell r="K111" t="str">
            <v>中央衔接资金</v>
          </cell>
          <cell r="L111" t="str">
            <v>洛浦县多鲁镇人民政府</v>
          </cell>
          <cell r="M111" t="str">
            <v>洛浦县农业农村局</v>
          </cell>
          <cell r="N111" t="str">
            <v>麦提喀斯木·伊敏托合提</v>
          </cell>
          <cell r="O111">
            <v>35.5</v>
          </cell>
        </row>
        <row r="112">
          <cell r="C112" t="str">
            <v>洛浦县布亚乡2024年老旧温室大棚改造提升项目</v>
          </cell>
          <cell r="D112" t="str">
            <v>产业发展类</v>
          </cell>
          <cell r="E112" t="str">
            <v>新建</v>
          </cell>
          <cell r="F112" t="str">
            <v>2024.05-2024.09</v>
          </cell>
          <cell r="G112" t="str">
            <v>洛浦县布亚乡欧吐拉昆孜村、塔木其拉村、依格孜博斯坦村、依其克尔恰尔巴格村、团结村、亚依力干村</v>
          </cell>
          <cell r="H112" t="str">
            <v>对洛浦县布亚乡17座老旧温室大棚进行改造提升，其中欧吐拉昆孜村2座、塔木其拉村3座、依格孜博斯坦村7座、依其克尔恰尔巴格村2座、团结村1座、亚依力干村2座。主要维修包括后坡、棉被、棚膜、卡槽卡簧等。</v>
          </cell>
          <cell r="I112" t="str">
            <v>座</v>
          </cell>
          <cell r="J112">
            <v>17</v>
          </cell>
          <cell r="K112" t="str">
            <v>中央衔接资金</v>
          </cell>
          <cell r="L112" t="str">
            <v>洛浦县布亚乡人民政府</v>
          </cell>
          <cell r="M112" t="str">
            <v>洛浦县农业农村局</v>
          </cell>
          <cell r="N112" t="str">
            <v>伊力夏提·艾合麦江</v>
          </cell>
          <cell r="O112">
            <v>23.87</v>
          </cell>
        </row>
        <row r="113">
          <cell r="C113" t="str">
            <v>洛浦县杭桂镇2024年老旧温室大棚改造提升项目</v>
          </cell>
          <cell r="D113" t="str">
            <v>产业发展类</v>
          </cell>
          <cell r="E113" t="str">
            <v>新建</v>
          </cell>
          <cell r="F113" t="str">
            <v>2024.05-2024.09</v>
          </cell>
          <cell r="G113" t="str">
            <v>洛浦县杭桂镇康托喀依村、库木巴格村、兰干艾日克村、琼库尔艾日克村、向阳村</v>
          </cell>
          <cell r="H113" t="str">
            <v>对洛浦县杭桂镇18座老旧温室大棚进行改造提升，其中康托喀依村10座、库木巴格村3座、兰干艾日克村1座、琼库尔艾日克村1座、向阳村3座。主要维修包括棉被、棚膜、卡槽卡簧、卷帘机和卷帘杆等。</v>
          </cell>
          <cell r="I113" t="str">
            <v>座</v>
          </cell>
          <cell r="J113">
            <v>18</v>
          </cell>
          <cell r="K113" t="str">
            <v>中央衔接资金</v>
          </cell>
          <cell r="L113" t="str">
            <v>洛浦县杭桂镇人民政府</v>
          </cell>
          <cell r="M113" t="str">
            <v>洛浦县农业农村局</v>
          </cell>
          <cell r="N113" t="str">
            <v>托力木·贾纳尔</v>
          </cell>
          <cell r="O113">
            <v>25.08</v>
          </cell>
        </row>
        <row r="114">
          <cell r="C114" t="str">
            <v>洛浦县纳瓦乡2024年老旧温室大棚改造提升项目</v>
          </cell>
          <cell r="D114" t="str">
            <v>产业发展类</v>
          </cell>
          <cell r="E114" t="str">
            <v>新建</v>
          </cell>
          <cell r="F114" t="str">
            <v>2024.05-2024.09</v>
          </cell>
          <cell r="G114" t="str">
            <v>洛浦县纳瓦乡阿恰墩村、纳瓦库木巴格村、托万喀拉克尔村、博斯坦村。</v>
          </cell>
          <cell r="H114" t="str">
            <v>对洛浦县纳瓦乡4座老旧温室大棚进行改造提升，其中阿恰墩村1座、纳瓦库木巴格村1座、托万喀拉克尔村1座、博斯坦村1座。主要维修包括棉被、棚膜、卡槽卡簧、卷帘机和卷帘杆等。</v>
          </cell>
          <cell r="I114" t="str">
            <v>座</v>
          </cell>
          <cell r="J114">
            <v>4</v>
          </cell>
          <cell r="K114" t="str">
            <v>中央衔接资金</v>
          </cell>
          <cell r="L114" t="str">
            <v>洛浦县纳瓦乡人民政府</v>
          </cell>
          <cell r="M114" t="str">
            <v>洛浦县农业农村局</v>
          </cell>
          <cell r="N114" t="str">
            <v>帕提古丽·阿布都拉</v>
          </cell>
          <cell r="O114">
            <v>5.92</v>
          </cell>
        </row>
        <row r="115">
          <cell r="C115" t="str">
            <v>洛浦县恰尔巴格镇2024年老旧温室大棚改造提升项目</v>
          </cell>
          <cell r="D115" t="str">
            <v>产业发展类</v>
          </cell>
          <cell r="E115" t="str">
            <v>新建</v>
          </cell>
          <cell r="F115" t="str">
            <v>2024.05-2024.09</v>
          </cell>
          <cell r="G115" t="str">
            <v>洛浦县恰尔巴格镇墩买里村、阔恰艾日克村</v>
          </cell>
          <cell r="H115" t="str">
            <v>对洛浦县恰尔巴格镇12座老旧温室大棚进行改造提升，其中墩买里村8座、阔恰艾日克村4座。主要维修包括棉被、棚膜、卡槽卡簧、卷帘机和卷帘杆等。</v>
          </cell>
          <cell r="I115" t="str">
            <v>座</v>
          </cell>
          <cell r="J115">
            <v>12</v>
          </cell>
          <cell r="K115" t="str">
            <v>中央衔接资金</v>
          </cell>
          <cell r="L115" t="str">
            <v>洛浦县恰尔巴格镇人民政府</v>
          </cell>
          <cell r="M115" t="str">
            <v>洛浦县农业农村局</v>
          </cell>
          <cell r="N115" t="str">
            <v>依明托乎提·艾合麦提</v>
          </cell>
          <cell r="O115">
            <v>16.44</v>
          </cell>
        </row>
        <row r="116">
          <cell r="C116" t="str">
            <v>洛浦县山普鲁镇2024年老旧温室大棚改造提升项目</v>
          </cell>
          <cell r="D116" t="str">
            <v>产业发展类</v>
          </cell>
          <cell r="E116" t="str">
            <v>新建</v>
          </cell>
          <cell r="F116" t="str">
            <v>2024.05-2024.09</v>
          </cell>
          <cell r="G116" t="str">
            <v>洛浦县山普鲁镇努尔鲁克村</v>
          </cell>
          <cell r="H116" t="str">
            <v>维修改造山普鲁镇努尔鲁克村温室大棚22座。主要维修包括棉被22座、棚膜22座、卡槽卡簧22座、卷帘机和卷帘杆19座，维修钢架22座等。</v>
          </cell>
          <cell r="I116" t="str">
            <v>座</v>
          </cell>
          <cell r="J116">
            <v>22</v>
          </cell>
          <cell r="K116" t="str">
            <v>中央衔接资金</v>
          </cell>
          <cell r="L116" t="str">
            <v>洛浦县山普鲁镇人民政府</v>
          </cell>
          <cell r="M116" t="str">
            <v>洛浦县农业农村局</v>
          </cell>
          <cell r="N116" t="str">
            <v>芒力科·艾赛提</v>
          </cell>
          <cell r="O116">
            <v>43.2</v>
          </cell>
        </row>
        <row r="117">
          <cell r="C117" t="str">
            <v>洛浦县2024年支持自主创业补助项目</v>
          </cell>
          <cell r="D117" t="str">
            <v>就业类</v>
          </cell>
          <cell r="E117" t="str">
            <v>新建</v>
          </cell>
          <cell r="F117" t="str">
            <v>2024.01-12</v>
          </cell>
          <cell r="G117" t="str">
            <v>洛浦县</v>
          </cell>
          <cell r="H117" t="str">
            <v>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v>
          </cell>
        </row>
        <row r="117">
          <cell r="K117" t="str">
            <v>中央衔接资金</v>
          </cell>
          <cell r="L117" t="str">
            <v>洛浦县市场监督管理局</v>
          </cell>
          <cell r="M117" t="str">
            <v>洛浦县市场监督管理局</v>
          </cell>
          <cell r="N117" t="str">
            <v>阿勒腾古丽·买来依</v>
          </cell>
          <cell r="O117">
            <v>30</v>
          </cell>
        </row>
        <row r="118">
          <cell r="C118" t="str">
            <v>洛浦县2024年支持发展畜牧业产业到户项目</v>
          </cell>
          <cell r="D118" t="str">
            <v>产业发展类</v>
          </cell>
          <cell r="E118" t="str">
            <v>新建</v>
          </cell>
          <cell r="F118" t="str">
            <v>2024.01-12</v>
          </cell>
          <cell r="G118" t="str">
            <v>洛浦县</v>
          </cell>
          <cell r="H118" t="str">
            <v>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v>
          </cell>
        </row>
        <row r="118">
          <cell r="K118" t="str">
            <v>中央衔接资金</v>
          </cell>
          <cell r="L118" t="str">
            <v>洛浦县农业农村局</v>
          </cell>
          <cell r="M118" t="str">
            <v>洛浦县农业农村局</v>
          </cell>
          <cell r="N118" t="str">
            <v>玉苏普江·穆拉提</v>
          </cell>
          <cell r="O118">
            <v>7294.75</v>
          </cell>
        </row>
        <row r="119">
          <cell r="C119" t="str">
            <v>洛浦县2024年推动产业帮扶精准到户促进农民持续增收林果业项目</v>
          </cell>
          <cell r="D119" t="str">
            <v>产业发展类</v>
          </cell>
          <cell r="E119" t="str">
            <v>新建</v>
          </cell>
          <cell r="F119" t="str">
            <v>2024.01-12</v>
          </cell>
          <cell r="G119" t="str">
            <v>洛浦县</v>
          </cell>
          <cell r="H119" t="str">
            <v>（一）林果业。林果种植面积在1亩以上的，对种植各关键环节、薄弱环节给予适当补助。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v>
          </cell>
        </row>
        <row r="119">
          <cell r="K119" t="str">
            <v>中央衔接资金</v>
          </cell>
          <cell r="L119" t="str">
            <v>洛浦县林业和草原局</v>
          </cell>
          <cell r="M119" t="str">
            <v>洛浦县林业和草原局</v>
          </cell>
          <cell r="N119" t="str">
            <v>吐送江· 阿卜杜拉</v>
          </cell>
          <cell r="O119">
            <v>1846.72</v>
          </cell>
        </row>
      </sheetData>
      <sheetData sheetId="3"/>
      <sheetData sheetId="4"/>
      <sheetData sheetId="5"/>
      <sheetData sheetId="6"/>
      <sheetData sheetId="7">
        <row r="2">
          <cell r="L2" t="str">
            <v>填报时间：2024年6月14日</v>
          </cell>
        </row>
        <row r="3">
          <cell r="C3" t="str">
            <v>项目名称</v>
          </cell>
          <cell r="D3" t="str">
            <v>项目类别</v>
          </cell>
          <cell r="E3" t="str">
            <v>项目子类型</v>
          </cell>
          <cell r="F3" t="str">
            <v>建设性质（新建、续建、改扩建）</v>
          </cell>
          <cell r="G3" t="str">
            <v>建设起至期限</v>
          </cell>
          <cell r="H3" t="str">
            <v>实施地点</v>
          </cell>
          <cell r="I3" t="str">
            <v>主要建设内容</v>
          </cell>
          <cell r="J3" t="str">
            <v>资金来源</v>
          </cell>
          <cell r="K3" t="str">
            <v>项目主管部门</v>
          </cell>
          <cell r="L3" t="str">
            <v>其中</v>
          </cell>
        </row>
        <row r="3">
          <cell r="N3" t="str">
            <v>已安排财政衔接资金</v>
          </cell>
          <cell r="O3" t="str">
            <v>缺口资金</v>
          </cell>
          <cell r="P3" t="str">
            <v>中标价及前期费</v>
          </cell>
          <cell r="Q3" t="str">
            <v>开完工时间</v>
          </cell>
          <cell r="R3" t="str">
            <v>施工标段中标企业名称</v>
          </cell>
          <cell r="S3" t="str">
            <v>监理中标企业名称</v>
          </cell>
          <cell r="T3" t="str">
            <v>系统中已累计支付资金</v>
          </cell>
        </row>
        <row r="3">
          <cell r="V3" t="str">
            <v>5-6月份支付计划</v>
          </cell>
        </row>
        <row r="3">
          <cell r="AD3" t="str">
            <v>已提供报账资料未支付资金</v>
          </cell>
          <cell r="AE3" t="str">
            <v>未按计划提供报账资料未支付资金</v>
          </cell>
          <cell r="AF3" t="str">
            <v>责任领导</v>
          </cell>
          <cell r="AG3" t="str">
            <v>分管县领导</v>
          </cell>
          <cell r="AH3" t="str">
            <v>项目进度</v>
          </cell>
        </row>
        <row r="4">
          <cell r="L4" t="str">
            <v>项目总投资</v>
          </cell>
          <cell r="M4" t="str">
            <v>衔接资金</v>
          </cell>
        </row>
        <row r="4">
          <cell r="T4" t="str">
            <v>目前系统中累计支付</v>
          </cell>
          <cell r="U4" t="str">
            <v>系统中支付率</v>
          </cell>
          <cell r="V4" t="str">
            <v>5月份支付计划</v>
          </cell>
          <cell r="W4" t="str">
            <v>支付时间</v>
          </cell>
          <cell r="X4" t="str">
            <v>5月份预计累计支付</v>
          </cell>
          <cell r="Y4" t="str">
            <v>5月份预计支付率</v>
          </cell>
          <cell r="Z4" t="str">
            <v>6月份支付计划</v>
          </cell>
          <cell r="AA4" t="str">
            <v>支付时间</v>
          </cell>
          <cell r="AB4" t="str">
            <v>6月份预计累计支付</v>
          </cell>
          <cell r="AC4" t="str">
            <v>6月份预计支付率</v>
          </cell>
        </row>
        <row r="5">
          <cell r="M5" t="str">
            <v>2024年计划安排资金</v>
          </cell>
        </row>
        <row r="7">
          <cell r="L7">
            <v>73498.56</v>
          </cell>
          <cell r="M7">
            <v>68846.783641</v>
          </cell>
          <cell r="N7">
            <v>59252</v>
          </cell>
          <cell r="O7">
            <v>5259.98</v>
          </cell>
          <cell r="P7">
            <v>21392.572692</v>
          </cell>
        </row>
        <row r="7">
          <cell r="T7">
            <v>14021.443679</v>
          </cell>
          <cell r="U7">
            <v>0.236640850587322</v>
          </cell>
          <cell r="V7">
            <v>3288.172004</v>
          </cell>
        </row>
        <row r="7">
          <cell r="X7">
            <v>17287.521261</v>
          </cell>
          <cell r="Y7">
            <v>0.291762662205495</v>
          </cell>
          <cell r="Z7">
            <v>5130.2645632</v>
          </cell>
        </row>
        <row r="7">
          <cell r="AB7">
            <v>22417.7858242</v>
          </cell>
          <cell r="AC7">
            <v>0.37834648322757</v>
          </cell>
          <cell r="AD7">
            <v>0</v>
          </cell>
          <cell r="AE7">
            <v>0</v>
          </cell>
        </row>
        <row r="7">
          <cell r="AH7" t="str">
            <v>-</v>
          </cell>
        </row>
        <row r="8">
          <cell r="L8">
            <v>7294.75</v>
          </cell>
          <cell r="M8">
            <v>7294.75</v>
          </cell>
          <cell r="N8">
            <v>6468.27</v>
          </cell>
          <cell r="O8">
            <v>0</v>
          </cell>
          <cell r="P8">
            <v>0</v>
          </cell>
        </row>
        <row r="8">
          <cell r="T8">
            <v>0</v>
          </cell>
          <cell r="U8">
            <v>0</v>
          </cell>
          <cell r="V8">
            <v>0</v>
          </cell>
        </row>
        <row r="8">
          <cell r="X8">
            <v>0</v>
          </cell>
          <cell r="Y8">
            <v>0</v>
          </cell>
          <cell r="Z8">
            <v>0</v>
          </cell>
        </row>
        <row r="8">
          <cell r="AB8">
            <v>0</v>
          </cell>
          <cell r="AC8">
            <v>0</v>
          </cell>
          <cell r="AD8">
            <v>0</v>
          </cell>
          <cell r="AE8">
            <v>0</v>
          </cell>
        </row>
        <row r="8">
          <cell r="AH8" t="str">
            <v>-</v>
          </cell>
        </row>
        <row r="9">
          <cell r="C9" t="str">
            <v>洛浦县2024年支持发展畜牧业产业到户项目</v>
          </cell>
          <cell r="D9" t="str">
            <v>产业发展类</v>
          </cell>
        </row>
        <row r="9">
          <cell r="I9" t="str">
            <v>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v>
          </cell>
          <cell r="J9" t="str">
            <v>中央衔接资金</v>
          </cell>
          <cell r="K9" t="str">
            <v>洛浦县农业农村局</v>
          </cell>
          <cell r="L9">
            <v>7294.75</v>
          </cell>
          <cell r="M9">
            <v>7294.75</v>
          </cell>
          <cell r="N9">
            <v>6468.27</v>
          </cell>
        </row>
        <row r="9">
          <cell r="AF9" t="str">
            <v>玉苏普江·穆拉提</v>
          </cell>
          <cell r="AG9" t="str">
            <v>艾力·巴拉提</v>
          </cell>
          <cell r="AH9" t="str">
            <v>各乡镇正在摸排、开展验收工作，正在拨付第一笔资金。</v>
          </cell>
        </row>
        <row r="10">
          <cell r="L10">
            <v>21194.91</v>
          </cell>
          <cell r="M10">
            <v>17152.443641</v>
          </cell>
          <cell r="N10">
            <v>14334.93</v>
          </cell>
          <cell r="O10">
            <v>2359.98</v>
          </cell>
          <cell r="P10">
            <v>8587.76</v>
          </cell>
        </row>
        <row r="10">
          <cell r="T10">
            <v>4282.795567</v>
          </cell>
          <cell r="U10">
            <v>0.29876640953252</v>
          </cell>
          <cell r="V10">
            <v>1218.606116</v>
          </cell>
        </row>
        <row r="10">
          <cell r="X10">
            <v>5501.401683</v>
          </cell>
          <cell r="Y10">
            <v>0.383775971211579</v>
          </cell>
          <cell r="Z10">
            <v>1999.465</v>
          </cell>
        </row>
        <row r="10">
          <cell r="AB10">
            <v>7500.866683</v>
          </cell>
          <cell r="AC10">
            <v>0.523257991702785</v>
          </cell>
          <cell r="AD10">
            <v>0</v>
          </cell>
          <cell r="AE10">
            <v>0</v>
          </cell>
        </row>
        <row r="10">
          <cell r="AH10" t="str">
            <v>-</v>
          </cell>
        </row>
        <row r="11">
          <cell r="C11" t="str">
            <v>和田地区洛浦县东西片区供水保障工程（三期）</v>
          </cell>
          <cell r="D11" t="str">
            <v>乡村建设类</v>
          </cell>
        </row>
        <row r="11">
          <cell r="I11" t="str">
            <v>改造供水配水管网331.81km及配套附属工程。其中2024年建设内容：改造供水配水管网DN250-DN40PE聚乙烯管共167km，砖砌矩形阀门井36座，砖砌矩形排水井7座，管道过干渠10座，管道过支斗渠10座。路面恢复122400㎡。</v>
          </cell>
          <cell r="J11" t="str">
            <v>中央衔接资金</v>
          </cell>
          <cell r="K11" t="str">
            <v>洛浦县水利局</v>
          </cell>
          <cell r="L11">
            <v>9100</v>
          </cell>
          <cell r="M11">
            <v>5057.533641</v>
          </cell>
          <cell r="N11">
            <v>4600</v>
          </cell>
        </row>
        <row r="11">
          <cell r="P11">
            <v>8013.76</v>
          </cell>
          <cell r="Q11" t="str">
            <v>2023.7.15-2024.5.30</v>
          </cell>
          <cell r="R11" t="str">
            <v>驻马店市黄淮建设工程有限公司（四标）、四川衡信建设工程有限公司（五标）、中达（福建）建设服务有限公司（六标） </v>
          </cell>
          <cell r="S11" t="str">
            <v>新疆智博达工程管理有限公司</v>
          </cell>
          <cell r="T11">
            <v>3462.74</v>
          </cell>
          <cell r="U11">
            <v>0.752769565217391</v>
          </cell>
          <cell r="V11">
            <v>867.41</v>
          </cell>
          <cell r="W11" t="str">
            <v>5月25日之前</v>
          </cell>
          <cell r="X11">
            <v>4330.15</v>
          </cell>
          <cell r="Y11">
            <v>0.941336956521739</v>
          </cell>
        </row>
        <row r="11">
          <cell r="AB11">
            <v>4330.15</v>
          </cell>
          <cell r="AC11">
            <v>0.941336956521739</v>
          </cell>
        </row>
        <row r="11">
          <cell r="AF11" t="str">
            <v>罗志</v>
          </cell>
          <cell r="AG11" t="str">
            <v>艾合买提江·阿不都巴克</v>
          </cell>
          <cell r="AH11" t="str">
            <v>已完工，正在结算</v>
          </cell>
        </row>
        <row r="12">
          <cell r="C12" t="str">
            <v>洛浦县山普鲁镇三、四支渠防渗改造项目</v>
          </cell>
          <cell r="D12" t="str">
            <v>产业发展类</v>
          </cell>
        </row>
        <row r="12">
          <cell r="I12" t="str">
            <v>防渗渠道总长为5.434km，配套渠系建筑物10座，其中重建、新建节水分水阀6座、交通桥4座。设计流量2.34-1.33m³/s，控制灌溉面积0.62万亩。</v>
          </cell>
          <cell r="J12" t="str">
            <v>中央衔接资金</v>
          </cell>
          <cell r="K12" t="str">
            <v>洛浦县水利局</v>
          </cell>
          <cell r="L12">
            <v>577.72</v>
          </cell>
          <cell r="M12">
            <v>577.72</v>
          </cell>
          <cell r="N12">
            <v>577.72</v>
          </cell>
        </row>
        <row r="12">
          <cell r="P12">
            <v>574</v>
          </cell>
          <cell r="Q12" t="str">
            <v>2024.4.25-2024.7.25</v>
          </cell>
          <cell r="R12" t="str">
            <v>临沂市罗水建筑安装有限公司</v>
          </cell>
          <cell r="S12" t="str">
            <v>四川创江水利工程技术有限公司</v>
          </cell>
          <cell r="T12">
            <v>281.617398</v>
          </cell>
          <cell r="U12">
            <v>0.487463473655058</v>
          </cell>
          <cell r="V12">
            <v>116.91047</v>
          </cell>
          <cell r="W12" t="str">
            <v>5月25日之前</v>
          </cell>
          <cell r="X12">
            <v>398.527868</v>
          </cell>
          <cell r="Y12">
            <v>0.689828754413903</v>
          </cell>
          <cell r="Z12">
            <v>105.69</v>
          </cell>
          <cell r="AA12" t="str">
            <v>6月30日之前</v>
          </cell>
          <cell r="AB12">
            <v>504.217868</v>
          </cell>
          <cell r="AC12">
            <v>0.872772048743336</v>
          </cell>
        </row>
        <row r="12">
          <cell r="AF12" t="str">
            <v>罗志</v>
          </cell>
          <cell r="AG12" t="str">
            <v>艾合买提江·阿不都巴克</v>
          </cell>
          <cell r="AH12" t="str">
            <v>已完工，正在结算</v>
          </cell>
        </row>
        <row r="13">
          <cell r="C13" t="str">
            <v>洛浦县拜什托格拉克乡二分干渠防渗渠建设项目</v>
          </cell>
          <cell r="D13" t="str">
            <v>产业发展类</v>
          </cell>
        </row>
        <row r="13">
          <cell r="I13" t="str">
            <v>建设渠道长度4.041km，渠系配套建筑物13座，节制左右分水闸4座，节制左分水闸3座，左右分水闸1座，右分水闸1座，左分水闸3座、交通桥1座，设计流量6.15～4.22m³/s，改善灌溉面积2.7725万亩。</v>
          </cell>
          <cell r="J13" t="str">
            <v>中央衔接资金</v>
          </cell>
          <cell r="K13" t="str">
            <v>洛浦县水利局</v>
          </cell>
          <cell r="L13">
            <v>786</v>
          </cell>
          <cell r="M13">
            <v>786</v>
          </cell>
          <cell r="N13">
            <v>786</v>
          </cell>
        </row>
        <row r="13">
          <cell r="P13">
            <v>775</v>
          </cell>
          <cell r="Q13" t="str">
            <v>2024.4.21-2024.7.20</v>
          </cell>
          <cell r="R13" t="str">
            <v>湖北京山银河建设有限公司</v>
          </cell>
          <cell r="S13" t="str">
            <v>中水永佳工程项目管理有限公司</v>
          </cell>
          <cell r="T13">
            <v>380.206908</v>
          </cell>
          <cell r="U13">
            <v>0.483723801526718</v>
          </cell>
          <cell r="V13">
            <v>155.601646</v>
          </cell>
          <cell r="W13" t="str">
            <v>5月25日之前</v>
          </cell>
          <cell r="X13">
            <v>535.808554</v>
          </cell>
          <cell r="Y13">
            <v>0.681690272264631</v>
          </cell>
          <cell r="Z13">
            <v>145.12</v>
          </cell>
          <cell r="AA13" t="str">
            <v>6月30日之前</v>
          </cell>
          <cell r="AB13">
            <v>680.928554</v>
          </cell>
          <cell r="AC13">
            <v>0.866321315521628</v>
          </cell>
        </row>
        <row r="13">
          <cell r="AF13" t="str">
            <v>罗志</v>
          </cell>
          <cell r="AG13" t="str">
            <v>艾合买提江·阿不都巴克</v>
          </cell>
          <cell r="AH13" t="str">
            <v>已开工，完成渠道防渗4.041公里，建筑物9座，完成形象进度93.42%。</v>
          </cell>
        </row>
        <row r="14">
          <cell r="C14" t="str">
            <v>洛浦县恰尔巴格镇、杭桂镇抗旱机电井农网接入改造工程</v>
          </cell>
          <cell r="D14" t="str">
            <v>产业发展类</v>
          </cell>
        </row>
        <row r="14">
          <cell r="F14" t="str">
            <v>新建</v>
          </cell>
          <cell r="G14" t="str">
            <v>2024.03-2024.07</v>
          </cell>
          <cell r="H14" t="str">
            <v>洛浦县杭桂镇、恰尔巴格镇</v>
          </cell>
          <cell r="I14" t="str">
            <v>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v>
          </cell>
          <cell r="J14" t="str">
            <v>中央衔接资金</v>
          </cell>
          <cell r="K14" t="str">
            <v>洛浦县水利局</v>
          </cell>
          <cell r="L14">
            <v>793.22</v>
          </cell>
          <cell r="M14">
            <v>793.22</v>
          </cell>
          <cell r="N14">
            <v>793.22</v>
          </cell>
        </row>
        <row r="14">
          <cell r="V14">
            <v>12.5</v>
          </cell>
          <cell r="W14" t="str">
            <v>5月25日之前</v>
          </cell>
          <cell r="X14">
            <v>12.5</v>
          </cell>
          <cell r="Y14">
            <v>0.0157585537429717</v>
          </cell>
          <cell r="Z14">
            <v>190.37</v>
          </cell>
          <cell r="AA14" t="str">
            <v>6月30日之前</v>
          </cell>
          <cell r="AB14">
            <v>202.87</v>
          </cell>
          <cell r="AC14">
            <v>0.255755023826933</v>
          </cell>
        </row>
        <row r="14">
          <cell r="AF14" t="str">
            <v>罗志</v>
          </cell>
          <cell r="AG14" t="str">
            <v>艾合买提江·阿不都巴克</v>
          </cell>
          <cell r="AH14" t="str">
            <v>6月12日已完成招投标。</v>
          </cell>
        </row>
        <row r="15">
          <cell r="C15" t="str">
            <v>和田地区洛浦县东、西片区供水保障工程（四期）</v>
          </cell>
          <cell r="D15" t="str">
            <v>产业发展类</v>
          </cell>
        </row>
        <row r="15">
          <cell r="I15" t="str">
            <v>供水片区共改造配水管网DN200~DN40PE聚乙烯管共143.80km，其中DN200PE管3.06km，DN160PE管7.73km，DN110PE管12.42km，DN9OPE管33.83km，DN63PE管86.75km。砖砌矩形阀门井33座，砖砌矩形排水井7座，管道过支斗渠7座。</v>
          </cell>
          <cell r="J15" t="str">
            <v>中央衔接资金</v>
          </cell>
          <cell r="K15" t="str">
            <v>洛浦县水利局</v>
          </cell>
          <cell r="L15">
            <v>5800</v>
          </cell>
          <cell r="M15">
            <v>5800</v>
          </cell>
          <cell r="N15">
            <v>3473.02</v>
          </cell>
          <cell r="O15">
            <v>2326.98</v>
          </cell>
        </row>
        <row r="15">
          <cell r="Z15">
            <v>1500</v>
          </cell>
          <cell r="AA15" t="str">
            <v>6月30日之前</v>
          </cell>
          <cell r="AB15">
            <v>1500</v>
          </cell>
          <cell r="AC15">
            <v>0.431900766479894</v>
          </cell>
        </row>
        <row r="15">
          <cell r="AF15" t="str">
            <v>罗志</v>
          </cell>
          <cell r="AG15" t="str">
            <v>艾合买提江·阿不都巴克</v>
          </cell>
          <cell r="AH15" t="str">
            <v>5月27日发布招标公告，计划6月20日开标。</v>
          </cell>
        </row>
        <row r="16">
          <cell r="C16" t="str">
            <v>洛浦县农业园东片区2024年粮食产能提升场外供水管道项目</v>
          </cell>
          <cell r="D16" t="str">
            <v>产业发展类</v>
          </cell>
        </row>
        <row r="16">
          <cell r="I16" t="str">
            <v>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v>
          </cell>
          <cell r="J16" t="str">
            <v>中央衔接资金</v>
          </cell>
          <cell r="K16" t="str">
            <v>洛浦县水利局</v>
          </cell>
          <cell r="L16">
            <v>2830</v>
          </cell>
          <cell r="M16">
            <v>2830</v>
          </cell>
          <cell r="N16">
            <v>2797</v>
          </cell>
          <cell r="O16">
            <v>33</v>
          </cell>
        </row>
        <row r="16">
          <cell r="AF16" t="str">
            <v>罗志</v>
          </cell>
          <cell r="AG16" t="str">
            <v>艾合买提江·阿不都巴克</v>
          </cell>
          <cell r="AH16" t="str">
            <v>6月11日发布设计竞争性磋商公告，计划6月24日开标</v>
          </cell>
        </row>
        <row r="17">
          <cell r="C17" t="str">
            <v>洛浦县2023年粮食产能提升工程杭桂镇北片区场外供水建设项目</v>
          </cell>
          <cell r="D17" t="str">
            <v>产业发展类</v>
          </cell>
        </row>
        <row r="17">
          <cell r="I17" t="str">
            <v>（1）新建引水渠道0.763km。引水渠设计流量0.8m³/s，渠底宽0.60m，渠深10m，现浇混凝土板衬砌。
（2）新建沉沙池1座。设计流量0.8m³/s，加大流量为1.0m³/s；沉沙池拟采用梯形断面，沉沙池容积5.5万m³，有效容积6.62万m³，沉沙池全长为550.06m，矩形布置，长度120m，宽120m,池深5.1m，边坡1：2.5，全断面衬砌结构。主要由大坝、库盘防渗、进出水口等建筑组成。
（3）节制分水阀1座、放水阀1座。
（4）农桥1座。采用现浇钢筋砼结构，桥总宽8.0m，跨度1.5m。设计荷载按照公路-Ⅱ级×0.7系数折减。
（5）金属结构设备：平板钢闸门3扇，启闭设备手电两用螺杆启闭机3台，电机功率总计4.5kw
（6）太阳能路灯4个。</v>
          </cell>
          <cell r="J17" t="str">
            <v>中央衔接资金</v>
          </cell>
          <cell r="K17" t="str">
            <v>洛浦县水利局</v>
          </cell>
          <cell r="L17">
            <v>992.97</v>
          </cell>
          <cell r="M17">
            <v>992.97</v>
          </cell>
          <cell r="N17">
            <v>992.97</v>
          </cell>
        </row>
        <row r="17">
          <cell r="AF17" t="str">
            <v>罗志</v>
          </cell>
          <cell r="AG17" t="str">
            <v>艾合买提江·阿不都巴克</v>
          </cell>
          <cell r="AH17" t="str">
            <v>正在准备设计招标工作，计划6月14日前发布招标公告</v>
          </cell>
        </row>
        <row r="18">
          <cell r="C18" t="str">
            <v>洛浦县多鲁镇墩库孜来克村等2个村2024年中央财政支、斗渠防渗改造以工代赈项目</v>
          </cell>
          <cell r="D18" t="str">
            <v>产业发展类</v>
          </cell>
        </row>
        <row r="18">
          <cell r="I18" t="str">
            <v>建设渠道3条，总长为3.247km，配套渠系建筑物48座，其中重建、新建水闸42座，交通桥6座。设计流量0.4～1.0m³/s，控制灌溉面积0.2615万亩。</v>
          </cell>
          <cell r="J18" t="str">
            <v>以工代赈资金</v>
          </cell>
          <cell r="K18" t="str">
            <v>洛浦县水利局</v>
          </cell>
          <cell r="L18">
            <v>315</v>
          </cell>
          <cell r="M18">
            <v>315</v>
          </cell>
          <cell r="N18">
            <v>315</v>
          </cell>
        </row>
        <row r="18">
          <cell r="T18">
            <v>158.231261</v>
          </cell>
          <cell r="U18">
            <v>0.502321463492063</v>
          </cell>
          <cell r="V18">
            <v>66.184</v>
          </cell>
          <cell r="W18" t="str">
            <v>5月25日之前</v>
          </cell>
          <cell r="X18">
            <v>224.415261</v>
          </cell>
          <cell r="Y18">
            <v>0.7124294</v>
          </cell>
          <cell r="Z18">
            <v>58.285</v>
          </cell>
          <cell r="AA18" t="str">
            <v>6月30日之前</v>
          </cell>
          <cell r="AB18">
            <v>282.700261</v>
          </cell>
          <cell r="AC18">
            <v>0.897461146031746</v>
          </cell>
        </row>
        <row r="18">
          <cell r="AF18" t="str">
            <v>罗志</v>
          </cell>
          <cell r="AG18" t="str">
            <v>艾合买提江·阿不都巴克</v>
          </cell>
          <cell r="AH18" t="str">
            <v>已完工，正在结算</v>
          </cell>
        </row>
        <row r="19">
          <cell r="L19">
            <v>3910</v>
          </cell>
          <cell r="M19">
            <v>3910</v>
          </cell>
          <cell r="N19">
            <v>3910</v>
          </cell>
        </row>
        <row r="19">
          <cell r="P19">
            <v>2568</v>
          </cell>
        </row>
        <row r="19">
          <cell r="T19">
            <v>1263.965</v>
          </cell>
          <cell r="U19">
            <v>0.323264705882353</v>
          </cell>
          <cell r="V19">
            <v>750.505888</v>
          </cell>
        </row>
        <row r="19">
          <cell r="X19">
            <v>2014.470888</v>
          </cell>
          <cell r="Y19">
            <v>0.515209945780051</v>
          </cell>
          <cell r="Z19">
            <v>832.0151632</v>
          </cell>
        </row>
        <row r="19">
          <cell r="AB19">
            <v>2846.4860512</v>
          </cell>
          <cell r="AC19">
            <v>0.728001547621483</v>
          </cell>
          <cell r="AD19">
            <v>0</v>
          </cell>
          <cell r="AE19">
            <v>0</v>
          </cell>
        </row>
        <row r="19">
          <cell r="AH19" t="str">
            <v>-</v>
          </cell>
        </row>
        <row r="20">
          <cell r="C20" t="str">
            <v>洛浦县山普鲁镇、纳瓦乡农村道路改建工程</v>
          </cell>
          <cell r="D20" t="str">
            <v>乡村建设类</v>
          </cell>
        </row>
        <row r="20">
          <cell r="I20" t="str">
            <v>道路全长13.5km，公路等级为四级公路，主要建设内容包括：路基路面、桥涵及交通安全附属工程等。</v>
          </cell>
          <cell r="J20" t="str">
            <v>自治区衔接资金</v>
          </cell>
          <cell r="K20" t="str">
            <v>洛浦县交通局</v>
          </cell>
          <cell r="L20">
            <v>1070</v>
          </cell>
          <cell r="M20">
            <v>1070</v>
          </cell>
          <cell r="N20">
            <v>1070</v>
          </cell>
        </row>
        <row r="20">
          <cell r="P20">
            <v>980</v>
          </cell>
          <cell r="Q20" t="str">
            <v>2024.4.10-2024.8.10</v>
          </cell>
          <cell r="R20" t="str">
            <v>新疆中城环宇建设工程有限公司</v>
          </cell>
          <cell r="S20" t="str">
            <v>北京中交安通工程技术咨询有限公司</v>
          </cell>
          <cell r="T20">
            <v>303.705</v>
          </cell>
          <cell r="U20">
            <v>0.283836448598131</v>
          </cell>
          <cell r="V20">
            <v>286.719122</v>
          </cell>
          <cell r="W20" t="str">
            <v>5月25日之前</v>
          </cell>
          <cell r="X20">
            <v>590.424122</v>
          </cell>
          <cell r="Y20">
            <v>0.551798244859813</v>
          </cell>
          <cell r="Z20">
            <v>281.7780672</v>
          </cell>
          <cell r="AA20" t="str">
            <v>6月30日之前</v>
          </cell>
          <cell r="AB20">
            <v>872.2021892</v>
          </cell>
          <cell r="AC20">
            <v>0.815142232897196</v>
          </cell>
        </row>
        <row r="20">
          <cell r="AF20" t="str">
            <v>贺文静</v>
          </cell>
          <cell r="AG20" t="str">
            <v>马江涛</v>
          </cell>
          <cell r="AH20" t="str">
            <v>已开工，已完成工程量60%，桥涵和路基正在施工。</v>
          </cell>
        </row>
        <row r="21">
          <cell r="C21" t="str">
            <v>洛浦县拜什托格拉克乡、多鲁镇农村道路建设项目</v>
          </cell>
          <cell r="D21" t="str">
            <v>乡村建设类</v>
          </cell>
        </row>
        <row r="21">
          <cell r="I21" t="str">
            <v>道路全长26.7km，公路等级为四级公路，主要建设内容包括：路基路面、桥涵及交通安全附属工程等</v>
          </cell>
          <cell r="J21" t="str">
            <v>自治区衔接资金</v>
          </cell>
          <cell r="K21" t="str">
            <v>洛浦县交通局</v>
          </cell>
          <cell r="L21">
            <v>1700</v>
          </cell>
          <cell r="M21">
            <v>1700</v>
          </cell>
          <cell r="N21">
            <v>1700</v>
          </cell>
        </row>
        <row r="21">
          <cell r="P21">
            <v>1588</v>
          </cell>
          <cell r="Q21" t="str">
            <v>2024.4.15-2024.7.15</v>
          </cell>
          <cell r="R21" t="str">
            <v>新疆交通建设集团股份有限公司</v>
          </cell>
          <cell r="S21" t="str">
            <v>北京港通路桥工程监理有限公司</v>
          </cell>
          <cell r="T21">
            <v>485.26</v>
          </cell>
          <cell r="U21">
            <v>0.285447058823529</v>
          </cell>
          <cell r="V21">
            <v>463.786766</v>
          </cell>
          <cell r="W21" t="str">
            <v>5月25日之前</v>
          </cell>
          <cell r="X21">
            <v>949.046766</v>
          </cell>
          <cell r="Y21">
            <v>0.558262803529412</v>
          </cell>
          <cell r="Z21">
            <v>455.237096</v>
          </cell>
          <cell r="AA21" t="str">
            <v>6月30日之前</v>
          </cell>
          <cell r="AB21">
            <v>1404.283862</v>
          </cell>
          <cell r="AC21">
            <v>0.826049330588235</v>
          </cell>
        </row>
        <row r="21">
          <cell r="AF21" t="str">
            <v>贺文静</v>
          </cell>
          <cell r="AG21" t="str">
            <v>马江涛</v>
          </cell>
          <cell r="AH21" t="str">
            <v>已开工，已完成工程量60%，桥涵和路基正在施工。</v>
          </cell>
        </row>
        <row r="22">
          <cell r="C22" t="str">
            <v>洛浦县2024年农村公路日常护管员项目</v>
          </cell>
          <cell r="D22" t="str">
            <v>就业类</v>
          </cell>
        </row>
        <row r="22">
          <cell r="I22" t="str">
            <v>为全县950名护路员发放劳务补助，1000元/人/月。</v>
          </cell>
          <cell r="J22" t="str">
            <v>自治区衔接资金</v>
          </cell>
          <cell r="K22" t="str">
            <v>洛浦县交通局</v>
          </cell>
          <cell r="L22">
            <v>1140</v>
          </cell>
          <cell r="M22">
            <v>1140</v>
          </cell>
          <cell r="N22">
            <v>1140</v>
          </cell>
        </row>
        <row r="22">
          <cell r="Q22" t="str">
            <v>2024.1.1-2024.12.15</v>
          </cell>
        </row>
        <row r="22">
          <cell r="T22">
            <v>475</v>
          </cell>
          <cell r="U22">
            <v>0.416666666666667</v>
          </cell>
        </row>
        <row r="22">
          <cell r="W22" t="str">
            <v>5月10日之前</v>
          </cell>
          <cell r="X22">
            <v>475</v>
          </cell>
          <cell r="Y22">
            <v>0.416666666666667</v>
          </cell>
          <cell r="Z22">
            <v>95</v>
          </cell>
          <cell r="AA22" t="str">
            <v>6月15日之前</v>
          </cell>
          <cell r="AB22">
            <v>570</v>
          </cell>
          <cell r="AC22">
            <v>0.5</v>
          </cell>
        </row>
        <row r="22">
          <cell r="AF22" t="str">
            <v>贺文静</v>
          </cell>
          <cell r="AG22" t="str">
            <v>马江涛</v>
          </cell>
          <cell r="AH22" t="str">
            <v>已发放5个月工资</v>
          </cell>
        </row>
        <row r="23">
          <cell r="L23">
            <v>3758.72</v>
          </cell>
          <cell r="M23">
            <v>3145.21</v>
          </cell>
          <cell r="N23">
            <v>3145.21</v>
          </cell>
        </row>
        <row r="23">
          <cell r="P23">
            <v>1743.369562</v>
          </cell>
        </row>
        <row r="23">
          <cell r="T23">
            <v>600.78</v>
          </cell>
          <cell r="U23">
            <v>0.191014272496908</v>
          </cell>
          <cell r="V23">
            <v>714.39</v>
          </cell>
        </row>
        <row r="23">
          <cell r="X23">
            <v>1315.17</v>
          </cell>
          <cell r="Y23">
            <v>0.418150139418354</v>
          </cell>
          <cell r="Z23">
            <v>564.23</v>
          </cell>
        </row>
        <row r="23">
          <cell r="AB23">
            <v>1879.4</v>
          </cell>
          <cell r="AC23">
            <v>0.597543566248359</v>
          </cell>
          <cell r="AD23">
            <v>0</v>
          </cell>
          <cell r="AE23">
            <v>0</v>
          </cell>
        </row>
        <row r="23">
          <cell r="AH23" t="str">
            <v>-</v>
          </cell>
        </row>
        <row r="24">
          <cell r="C24" t="str">
            <v>洛浦县2024年推动产业帮扶精准到户促进农民持续增收林果业项目</v>
          </cell>
          <cell r="D24" t="str">
            <v>产业发展类</v>
          </cell>
        </row>
        <row r="24">
          <cell r="I24" t="str">
            <v>（一）林果业。林果种植面积在1亩以上的，对种植各关键环节、薄弱环节给予适当补助。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v>
          </cell>
          <cell r="J24" t="str">
            <v>中央衔接资金</v>
          </cell>
          <cell r="K24" t="str">
            <v>洛浦县林业和草原局</v>
          </cell>
          <cell r="L24">
            <v>1846.72</v>
          </cell>
          <cell r="M24">
            <v>1233.21</v>
          </cell>
          <cell r="N24">
            <v>1233.21</v>
          </cell>
        </row>
        <row r="24">
          <cell r="AF24" t="str">
            <v>吐送江· 阿卜杜拉</v>
          </cell>
          <cell r="AG24" t="str">
            <v>艾力·巴拉提</v>
          </cell>
          <cell r="AH24" t="str">
            <v>各乡镇正在摸排、开展验收工作，正在拨付第一笔资金。</v>
          </cell>
        </row>
        <row r="25">
          <cell r="C25" t="str">
            <v>洛浦县山普鲁镇南侧2024年中央财政生态防护以工代赈项目（一期）</v>
          </cell>
          <cell r="D25" t="str">
            <v>产业发展类</v>
          </cell>
        </row>
        <row r="25">
          <cell r="I25" t="str">
            <v>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v>
          </cell>
          <cell r="J25" t="str">
            <v>以工代赈资金</v>
          </cell>
          <cell r="K25" t="str">
            <v>洛浦县林业和草原局</v>
          </cell>
          <cell r="L25">
            <v>385</v>
          </cell>
          <cell r="M25">
            <v>385</v>
          </cell>
          <cell r="N25">
            <v>385</v>
          </cell>
        </row>
        <row r="25">
          <cell r="P25">
            <v>349.208273</v>
          </cell>
          <cell r="Q25" t="str">
            <v>2024.3.5-2024.8.4</v>
          </cell>
          <cell r="R25" t="str">
            <v>济宁河海水利工程有限公司</v>
          </cell>
          <cell r="S25" t="str">
            <v>中瑞建园工程管理有限公司和田分公司</v>
          </cell>
          <cell r="T25">
            <v>120.41</v>
          </cell>
          <cell r="U25">
            <v>0.312753246753247</v>
          </cell>
          <cell r="V25">
            <v>143.1</v>
          </cell>
          <cell r="W25" t="str">
            <v>5月30日之前</v>
          </cell>
          <cell r="X25">
            <v>263.51</v>
          </cell>
          <cell r="Y25">
            <v>0.684441558441558</v>
          </cell>
          <cell r="Z25">
            <v>113.05</v>
          </cell>
          <cell r="AA25" t="str">
            <v>6月30日之前</v>
          </cell>
          <cell r="AB25">
            <v>376.56</v>
          </cell>
          <cell r="AC25">
            <v>0.978077922077922</v>
          </cell>
        </row>
        <row r="25">
          <cell r="AF25" t="str">
            <v>吐送江· 阿卜杜拉</v>
          </cell>
          <cell r="AG25" t="str">
            <v>艾力·巴拉提</v>
          </cell>
          <cell r="AH25" t="str">
            <v>已开工，已完成总工程量的92%。
</v>
          </cell>
        </row>
        <row r="26">
          <cell r="C26" t="str">
            <v>洛浦县山普鲁镇南侧2024年中央财政生态防护以工代赈项目（二期）</v>
          </cell>
          <cell r="D26" t="str">
            <v>产业发展类</v>
          </cell>
        </row>
        <row r="26">
          <cell r="I26" t="str">
            <v>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v>
          </cell>
          <cell r="J26" t="str">
            <v>以工代赈资金</v>
          </cell>
          <cell r="K26" t="str">
            <v>洛浦县林业和草原局</v>
          </cell>
          <cell r="L26">
            <v>382</v>
          </cell>
          <cell r="M26">
            <v>382</v>
          </cell>
          <cell r="N26">
            <v>382</v>
          </cell>
        </row>
        <row r="26">
          <cell r="P26">
            <v>347.930515</v>
          </cell>
          <cell r="Q26" t="str">
            <v>2024.3.5-2024.8.5</v>
          </cell>
          <cell r="R26" t="str">
            <v>新疆源宸建筑工程有限公司</v>
          </cell>
          <cell r="S26" t="str">
            <v>中瑞建园工程管理有限公司和田分公司</v>
          </cell>
          <cell r="T26">
            <v>119.94</v>
          </cell>
          <cell r="U26">
            <v>0.313979057591623</v>
          </cell>
          <cell r="V26">
            <v>142.56</v>
          </cell>
          <cell r="W26" t="str">
            <v>5月30日之前</v>
          </cell>
          <cell r="X26">
            <v>262.5</v>
          </cell>
          <cell r="Y26">
            <v>0.68717277486911</v>
          </cell>
          <cell r="Z26">
            <v>112.62</v>
          </cell>
          <cell r="AA26" t="str">
            <v>6月30日之前</v>
          </cell>
          <cell r="AB26">
            <v>375.12</v>
          </cell>
          <cell r="AC26">
            <v>0.981989528795812</v>
          </cell>
        </row>
        <row r="26">
          <cell r="AF26" t="str">
            <v>吐送江· 阿卜杜拉</v>
          </cell>
          <cell r="AG26" t="str">
            <v>艾力·巴拉提</v>
          </cell>
          <cell r="AH26" t="str">
            <v>已开工，已完成总工程量的92%。
</v>
          </cell>
        </row>
        <row r="27">
          <cell r="C27" t="str">
            <v>洛浦县山普鲁镇南侧2024年中央财政生态防护以工代赈项目（三期）</v>
          </cell>
          <cell r="D27" t="str">
            <v>产业发展类</v>
          </cell>
        </row>
        <row r="27">
          <cell r="I27" t="str">
            <v>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v>
          </cell>
          <cell r="J27" t="str">
            <v>以工代赈资金</v>
          </cell>
          <cell r="K27" t="str">
            <v>洛浦县林业和草原局</v>
          </cell>
          <cell r="L27">
            <v>390</v>
          </cell>
          <cell r="M27">
            <v>390</v>
          </cell>
          <cell r="N27">
            <v>390</v>
          </cell>
        </row>
        <row r="27">
          <cell r="P27">
            <v>357.659532</v>
          </cell>
          <cell r="Q27" t="str">
            <v>2024.3.1-2024.5.31</v>
          </cell>
          <cell r="R27" t="str">
            <v>新疆泰达水利水电工程有限责任公司</v>
          </cell>
          <cell r="S27" t="str">
            <v>宏骏工程管理有限公司</v>
          </cell>
          <cell r="T27">
            <v>122.89</v>
          </cell>
          <cell r="U27">
            <v>0.315102564102564</v>
          </cell>
          <cell r="V27">
            <v>146.56</v>
          </cell>
          <cell r="W27" t="str">
            <v>5月30日之前</v>
          </cell>
          <cell r="X27">
            <v>269.45</v>
          </cell>
          <cell r="Y27">
            <v>0.690897435897436</v>
          </cell>
          <cell r="Z27">
            <v>115.61</v>
          </cell>
          <cell r="AA27" t="str">
            <v>6月30日之前</v>
          </cell>
          <cell r="AB27">
            <v>385.06</v>
          </cell>
          <cell r="AC27">
            <v>0.987333333333333</v>
          </cell>
        </row>
        <row r="27">
          <cell r="AF27" t="str">
            <v>吐送江· 阿卜杜拉</v>
          </cell>
          <cell r="AG27" t="str">
            <v>艾力·巴拉提</v>
          </cell>
          <cell r="AH27" t="str">
            <v>已开工，已完成总工程量的95%。
</v>
          </cell>
        </row>
        <row r="28">
          <cell r="C28" t="str">
            <v>洛浦县山普鲁镇南侧2024年中央财政生态防护以工代赈项目（四期）</v>
          </cell>
          <cell r="D28" t="str">
            <v>产业发展类</v>
          </cell>
        </row>
        <row r="28">
          <cell r="I28" t="str">
            <v>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v>
          </cell>
          <cell r="J28" t="str">
            <v>以工代赈资金</v>
          </cell>
          <cell r="K28" t="str">
            <v>洛浦县林业和草原局</v>
          </cell>
          <cell r="L28">
            <v>373</v>
          </cell>
          <cell r="M28">
            <v>373</v>
          </cell>
          <cell r="N28">
            <v>373</v>
          </cell>
        </row>
        <row r="28">
          <cell r="P28">
            <v>340.582201</v>
          </cell>
          <cell r="Q28" t="str">
            <v>2024.3.1-2024.5.31</v>
          </cell>
          <cell r="R28" t="str">
            <v>青岛鑫泽地质基础工程有限公司</v>
          </cell>
          <cell r="S28" t="str">
            <v>宏骏工程管理有限公司</v>
          </cell>
          <cell r="T28">
            <v>117.55</v>
          </cell>
          <cell r="U28">
            <v>0.31514745308311</v>
          </cell>
          <cell r="V28">
            <v>139.56</v>
          </cell>
          <cell r="W28" t="str">
            <v>5月30日之前</v>
          </cell>
          <cell r="X28">
            <v>257.11</v>
          </cell>
          <cell r="Y28">
            <v>0.689302949061662</v>
          </cell>
          <cell r="Z28">
            <v>110.29</v>
          </cell>
          <cell r="AA28" t="str">
            <v>6月30日之前</v>
          </cell>
          <cell r="AB28">
            <v>367.4</v>
          </cell>
          <cell r="AC28">
            <v>0.984986595174263</v>
          </cell>
        </row>
        <row r="28">
          <cell r="AF28" t="str">
            <v>吐送江· 阿卜杜拉</v>
          </cell>
          <cell r="AG28" t="str">
            <v>艾力·巴拉提</v>
          </cell>
          <cell r="AH28" t="str">
            <v>已开工，已完成总工程量的92%。
</v>
          </cell>
        </row>
        <row r="29">
          <cell r="C29" t="str">
            <v>洛浦县山普鲁镇南侧2024年中央财政生态防护以工代赈项目（五期）</v>
          </cell>
          <cell r="D29" t="str">
            <v>产业发展类</v>
          </cell>
        </row>
        <row r="29">
          <cell r="I29" t="str">
            <v>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v>
          </cell>
          <cell r="J29" t="str">
            <v>以工代赈资金</v>
          </cell>
          <cell r="K29" t="str">
            <v>洛浦县林业和草原局</v>
          </cell>
          <cell r="L29">
            <v>382</v>
          </cell>
          <cell r="M29">
            <v>382</v>
          </cell>
          <cell r="N29">
            <v>382</v>
          </cell>
        </row>
        <row r="29">
          <cell r="P29">
            <v>347.989041</v>
          </cell>
          <cell r="Q29" t="str">
            <v>2024.3.1-2024.5.31</v>
          </cell>
          <cell r="R29" t="str">
            <v>新疆源宸建筑工程有限公司</v>
          </cell>
          <cell r="S29" t="str">
            <v>宏骏工程管理有限公司</v>
          </cell>
          <cell r="T29">
            <v>119.99</v>
          </cell>
          <cell r="U29">
            <v>0.314109947643979</v>
          </cell>
          <cell r="V29">
            <v>142.61</v>
          </cell>
          <cell r="W29" t="str">
            <v>5月30日之前</v>
          </cell>
          <cell r="X29">
            <v>262.6</v>
          </cell>
          <cell r="Y29">
            <v>0.687434554973822</v>
          </cell>
          <cell r="Z29">
            <v>112.66</v>
          </cell>
          <cell r="AA29" t="str">
            <v>6月30日之前</v>
          </cell>
          <cell r="AB29">
            <v>375.26</v>
          </cell>
          <cell r="AC29">
            <v>0.982356020942408</v>
          </cell>
        </row>
        <row r="29">
          <cell r="AF29" t="str">
            <v>吐送江· 阿卜杜拉</v>
          </cell>
          <cell r="AG29" t="str">
            <v>艾力·巴拉提</v>
          </cell>
          <cell r="AH29" t="str">
            <v>已开工，已完成总工程量的92%。
</v>
          </cell>
        </row>
        <row r="30">
          <cell r="L30">
            <v>850</v>
          </cell>
          <cell r="M30">
            <v>850</v>
          </cell>
          <cell r="N30">
            <v>850</v>
          </cell>
        </row>
        <row r="30">
          <cell r="P30">
            <v>0</v>
          </cell>
        </row>
        <row r="30">
          <cell r="T30">
            <v>0</v>
          </cell>
          <cell r="U30">
            <v>0</v>
          </cell>
          <cell r="V30">
            <v>0</v>
          </cell>
        </row>
        <row r="30">
          <cell r="X30">
            <v>0</v>
          </cell>
          <cell r="Y30">
            <v>0</v>
          </cell>
          <cell r="Z30">
            <v>0</v>
          </cell>
        </row>
        <row r="30">
          <cell r="AB30">
            <v>0</v>
          </cell>
          <cell r="AC30">
            <v>0</v>
          </cell>
          <cell r="AD30">
            <v>0</v>
          </cell>
          <cell r="AE30">
            <v>0</v>
          </cell>
        </row>
        <row r="30">
          <cell r="AH30" t="str">
            <v>-</v>
          </cell>
        </row>
        <row r="31">
          <cell r="C31" t="str">
            <v>洛浦县鸽产业提质增效强链补链融合发展项目</v>
          </cell>
          <cell r="D31" t="str">
            <v>产业发展类</v>
          </cell>
        </row>
        <row r="31">
          <cell r="I31" t="str">
            <v>原有养殖设备进行升级改造，主要包含粪带、鸽子饮水系统、新购屠宰线、新建保存设施等。</v>
          </cell>
          <cell r="J31" t="str">
            <v>中央衔接资金</v>
          </cell>
          <cell r="K31" t="str">
            <v>洛浦县供销社</v>
          </cell>
          <cell r="L31">
            <v>850</v>
          </cell>
          <cell r="M31">
            <v>850</v>
          </cell>
          <cell r="N31">
            <v>850</v>
          </cell>
        </row>
        <row r="31">
          <cell r="AF31" t="str">
            <v>陈学贤</v>
          </cell>
          <cell r="AG31" t="str">
            <v>马江涛</v>
          </cell>
          <cell r="AH31" t="str">
            <v>已完成实施方案批复，正在办理招标手续。</v>
          </cell>
        </row>
        <row r="32">
          <cell r="L32">
            <v>6580.4</v>
          </cell>
          <cell r="M32">
            <v>6580.4</v>
          </cell>
          <cell r="N32">
            <v>6580.4</v>
          </cell>
        </row>
        <row r="32">
          <cell r="P32">
            <v>0</v>
          </cell>
        </row>
        <row r="32">
          <cell r="T32">
            <v>2615.64</v>
          </cell>
          <cell r="U32">
            <v>0.397489514315239</v>
          </cell>
          <cell r="V32">
            <v>0</v>
          </cell>
        </row>
        <row r="32">
          <cell r="X32">
            <v>2615.64</v>
          </cell>
          <cell r="Y32">
            <v>0.397489514315239</v>
          </cell>
          <cell r="Z32">
            <v>520</v>
          </cell>
        </row>
        <row r="32">
          <cell r="AB32">
            <v>3135.64</v>
          </cell>
          <cell r="AC32">
            <v>0.476512066135797</v>
          </cell>
          <cell r="AD32">
            <v>0</v>
          </cell>
          <cell r="AE32">
            <v>0</v>
          </cell>
        </row>
        <row r="32">
          <cell r="AH32" t="str">
            <v>-</v>
          </cell>
        </row>
        <row r="33">
          <cell r="C33" t="str">
            <v>洛浦县2024年脱贫人口（含监测对象）公共服务岗位补助项目</v>
          </cell>
          <cell r="D33" t="str">
            <v>就业类</v>
          </cell>
        </row>
        <row r="33">
          <cell r="I33" t="str">
            <v>从全县县域内脱贫人口（含监测户）就业对象筛选出符合享受衔接资金补助的公共服务岗位人员提供岗位予以补助，共计3550人。</v>
          </cell>
          <cell r="J33" t="str">
            <v>中央衔接资金</v>
          </cell>
          <cell r="K33" t="str">
            <v>洛浦县人社局</v>
          </cell>
          <cell r="L33">
            <v>6560.4</v>
          </cell>
          <cell r="M33">
            <v>6560.4</v>
          </cell>
          <cell r="N33">
            <v>6560.4</v>
          </cell>
        </row>
        <row r="33">
          <cell r="T33">
            <v>2615.64</v>
          </cell>
          <cell r="U33">
            <v>0.398701298701299</v>
          </cell>
        </row>
        <row r="33">
          <cell r="W33" t="str">
            <v>5月20日之前</v>
          </cell>
          <cell r="X33">
            <v>2615.64</v>
          </cell>
          <cell r="Y33">
            <v>0.398701298701299</v>
          </cell>
          <cell r="Z33">
            <v>520</v>
          </cell>
          <cell r="AA33" t="str">
            <v>6月20日之前</v>
          </cell>
          <cell r="AB33">
            <v>3135.64</v>
          </cell>
          <cell r="AC33">
            <v>0.477964758246448</v>
          </cell>
        </row>
        <row r="33">
          <cell r="AF33" t="str">
            <v>穆拉迪力·麦提热黑木</v>
          </cell>
          <cell r="AG33" t="str">
            <v>董勇</v>
          </cell>
          <cell r="AH33" t="str">
            <v>已发放5个月工资</v>
          </cell>
        </row>
        <row r="34">
          <cell r="C34" t="str">
            <v>洛浦县2024年支持稳岗就业一次性交通补助项目</v>
          </cell>
          <cell r="D34" t="str">
            <v>就业类</v>
          </cell>
        </row>
        <row r="34">
          <cell r="I34" t="str">
            <v>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v>
          </cell>
          <cell r="J34" t="str">
            <v>中央衔接资金</v>
          </cell>
          <cell r="K34" t="str">
            <v>洛浦县人社局</v>
          </cell>
          <cell r="L34">
            <v>20</v>
          </cell>
          <cell r="M34">
            <v>20</v>
          </cell>
          <cell r="N34">
            <v>20</v>
          </cell>
        </row>
        <row r="34">
          <cell r="AF34" t="str">
            <v>穆拉迪力·麦提热黑木</v>
          </cell>
          <cell r="AG34" t="str">
            <v>董勇</v>
          </cell>
          <cell r="AH34" t="str">
            <v>各乡镇正在摸排、开展验收工作，正在拨付第一笔资金。</v>
          </cell>
        </row>
        <row r="35">
          <cell r="L35">
            <v>4180</v>
          </cell>
          <cell r="M35">
            <v>4180</v>
          </cell>
          <cell r="N35">
            <v>4180</v>
          </cell>
        </row>
        <row r="35">
          <cell r="P35">
            <v>79</v>
          </cell>
        </row>
        <row r="35">
          <cell r="T35">
            <v>843.29</v>
          </cell>
          <cell r="U35">
            <v>0.201744019138756</v>
          </cell>
          <cell r="V35">
            <v>0</v>
          </cell>
        </row>
        <row r="35">
          <cell r="X35">
            <v>843.29</v>
          </cell>
          <cell r="Y35">
            <v>0.201744019138756</v>
          </cell>
          <cell r="Z35">
            <v>840.05</v>
          </cell>
        </row>
        <row r="35">
          <cell r="AB35">
            <v>1683.34</v>
          </cell>
          <cell r="AC35">
            <v>0.402712918660287</v>
          </cell>
          <cell r="AD35">
            <v>0</v>
          </cell>
          <cell r="AE35">
            <v>0</v>
          </cell>
        </row>
        <row r="35">
          <cell r="AH35" t="str">
            <v>-</v>
          </cell>
        </row>
        <row r="36">
          <cell r="C36" t="str">
            <v>洛浦县2024年小额贷款贴息项目</v>
          </cell>
          <cell r="D36" t="str">
            <v>产业发展</v>
          </cell>
          <cell r="E36" t="str">
            <v>小额贷款贴息</v>
          </cell>
          <cell r="F36" t="str">
            <v>新建</v>
          </cell>
          <cell r="G36" t="str">
            <v>2023.01-2023.12</v>
          </cell>
          <cell r="H36" t="str">
            <v>洛浦县</v>
          </cell>
          <cell r="I36" t="str">
            <v>用于全县申请脱贫人口小额贷款贴息，申请人员是全县建档立卡脱贫人口、监测人口，贴息利率按照金融机构发放脱贫人口小额贷款时利率。</v>
          </cell>
          <cell r="J36" t="str">
            <v>中央衔接资金</v>
          </cell>
          <cell r="K36" t="str">
            <v>洛浦县乡村振兴局</v>
          </cell>
          <cell r="L36">
            <v>3900</v>
          </cell>
          <cell r="M36">
            <v>3900</v>
          </cell>
          <cell r="N36">
            <v>3900</v>
          </cell>
        </row>
        <row r="36">
          <cell r="Q36" t="str">
            <v>2024.1.1-2024.12.25</v>
          </cell>
          <cell r="R36" t="str">
            <v>农行、信用社</v>
          </cell>
        </row>
        <row r="36">
          <cell r="T36">
            <v>803.54</v>
          </cell>
          <cell r="U36">
            <v>0.206035897435897</v>
          </cell>
        </row>
        <row r="36">
          <cell r="X36">
            <v>803.54</v>
          </cell>
          <cell r="Y36">
            <v>0.206035897435897</v>
          </cell>
          <cell r="Z36">
            <v>800</v>
          </cell>
          <cell r="AA36" t="str">
            <v>6月30日之前</v>
          </cell>
          <cell r="AB36">
            <v>1603.54</v>
          </cell>
          <cell r="AC36">
            <v>0.411164102564103</v>
          </cell>
        </row>
        <row r="36">
          <cell r="AF36" t="str">
            <v>李雪豹</v>
          </cell>
          <cell r="AG36" t="str">
            <v>艾合买提江·阿不都巴克</v>
          </cell>
          <cell r="AH36" t="str">
            <v>已拨付第一季度贴息</v>
          </cell>
        </row>
        <row r="37">
          <cell r="C37" t="str">
            <v>洛浦县2024年项目管理费</v>
          </cell>
          <cell r="D37" t="str">
            <v>项目管理费</v>
          </cell>
          <cell r="E37" t="str">
            <v>项目管理费</v>
          </cell>
          <cell r="F37" t="str">
            <v>新建</v>
          </cell>
          <cell r="G37" t="str">
            <v>2023.01-2023.12</v>
          </cell>
          <cell r="H37" t="str">
            <v>洛浦县</v>
          </cell>
          <cell r="I37" t="str">
            <v>按照衔接资金管理费使用要求列支，主要用于项目前期设计、评审、招标、监理、以及验收等与项目管理相关的支出。</v>
          </cell>
          <cell r="J37" t="str">
            <v>中央衔接资金</v>
          </cell>
          <cell r="K37" t="str">
            <v>洛浦县乡村振兴局</v>
          </cell>
          <cell r="L37">
            <v>80</v>
          </cell>
          <cell r="M37">
            <v>80</v>
          </cell>
          <cell r="N37">
            <v>80</v>
          </cell>
        </row>
        <row r="37">
          <cell r="P37">
            <v>79</v>
          </cell>
          <cell r="Q37" t="str">
            <v>2024.1.1-2024.10.30</v>
          </cell>
          <cell r="R37" t="str">
            <v>首铺工程设计有限公司</v>
          </cell>
        </row>
        <row r="37">
          <cell r="T37">
            <v>39.75</v>
          </cell>
          <cell r="U37">
            <v>0.496875</v>
          </cell>
        </row>
        <row r="37">
          <cell r="X37">
            <v>39.75</v>
          </cell>
          <cell r="Y37">
            <v>0.496875</v>
          </cell>
          <cell r="Z37">
            <v>40.05</v>
          </cell>
          <cell r="AA37" t="str">
            <v>6月30日之前</v>
          </cell>
          <cell r="AB37">
            <v>79.8</v>
          </cell>
          <cell r="AC37">
            <v>0.9975</v>
          </cell>
        </row>
        <row r="37">
          <cell r="AF37" t="str">
            <v>李雪豹</v>
          </cell>
          <cell r="AG37" t="str">
            <v>艾合买提江·阿不都巴克</v>
          </cell>
          <cell r="AH37" t="str">
            <v>已开工</v>
          </cell>
        </row>
        <row r="38">
          <cell r="C38" t="str">
            <v>洛浦县2024年项目管理费（二期）</v>
          </cell>
          <cell r="D38" t="str">
            <v>项目管理费</v>
          </cell>
          <cell r="E38" t="str">
            <v>项目管理费</v>
          </cell>
          <cell r="F38" t="str">
            <v>新建</v>
          </cell>
          <cell r="G38" t="str">
            <v>2023.01-2023.12</v>
          </cell>
          <cell r="H38" t="str">
            <v>洛浦县</v>
          </cell>
          <cell r="I38" t="str">
            <v>聘请第三方项目管理团队对洛浦县2024年乡村振兴衔接资金项目验收方面。</v>
          </cell>
          <cell r="J38" t="str">
            <v>中央衔接资金</v>
          </cell>
          <cell r="K38" t="str">
            <v>洛浦县乡村振兴局</v>
          </cell>
          <cell r="L38">
            <v>200</v>
          </cell>
          <cell r="M38">
            <v>200</v>
          </cell>
          <cell r="N38">
            <v>200</v>
          </cell>
        </row>
        <row r="38">
          <cell r="AF38" t="str">
            <v>李雪豹</v>
          </cell>
          <cell r="AG38" t="str">
            <v>艾合买提江·阿不都巴克</v>
          </cell>
          <cell r="AH38" t="str">
            <v>5月24日发布招标公告，计划6月20日开标。</v>
          </cell>
        </row>
        <row r="39">
          <cell r="L39">
            <v>75</v>
          </cell>
          <cell r="M39">
            <v>75</v>
          </cell>
          <cell r="N39">
            <v>47.615578</v>
          </cell>
        </row>
        <row r="39">
          <cell r="P39">
            <v>0</v>
          </cell>
        </row>
        <row r="39">
          <cell r="T39">
            <v>46.47</v>
          </cell>
          <cell r="U39">
            <v>0.975941109021085</v>
          </cell>
          <cell r="V39">
            <v>23.24</v>
          </cell>
        </row>
        <row r="39">
          <cell r="X39">
            <v>47.615578</v>
          </cell>
          <cell r="Y39">
            <v>1</v>
          </cell>
        </row>
        <row r="39">
          <cell r="AB39">
            <v>47.615578</v>
          </cell>
          <cell r="AC39">
            <v>1</v>
          </cell>
          <cell r="AD39">
            <v>0</v>
          </cell>
          <cell r="AE39">
            <v>0</v>
          </cell>
        </row>
        <row r="39">
          <cell r="AH39" t="str">
            <v>-</v>
          </cell>
        </row>
        <row r="40">
          <cell r="C40" t="str">
            <v>洛浦县2024年边销茶入户项目</v>
          </cell>
          <cell r="D40" t="str">
            <v>其他类</v>
          </cell>
        </row>
        <row r="40">
          <cell r="I40" t="str">
            <v>采购边销茶，以慰问等方式发放给布亚乡、杭桂镇、多鲁镇、洛浦镇、街道办事处困难群众14532户，按照2公斤/户的标准发放,共采购29064公斤低氟茶；</v>
          </cell>
          <cell r="J40" t="str">
            <v>少数民族发展资金</v>
          </cell>
          <cell r="K40" t="str">
            <v>中共洛浦县委统战部</v>
          </cell>
          <cell r="L40">
            <v>75</v>
          </cell>
          <cell r="M40">
            <v>75</v>
          </cell>
          <cell r="N40">
            <v>47.615578</v>
          </cell>
        </row>
        <row r="40">
          <cell r="T40">
            <v>46.47</v>
          </cell>
          <cell r="U40">
            <v>0.975941109021085</v>
          </cell>
          <cell r="V40">
            <v>23.24</v>
          </cell>
          <cell r="W40" t="str">
            <v>5月15日之前</v>
          </cell>
          <cell r="X40">
            <v>47.615578</v>
          </cell>
          <cell r="Y40">
            <v>1</v>
          </cell>
        </row>
        <row r="40">
          <cell r="AB40">
            <v>47.615578</v>
          </cell>
          <cell r="AC40">
            <v>1</v>
          </cell>
        </row>
        <row r="40">
          <cell r="AF40" t="str">
            <v>王鹏伟</v>
          </cell>
          <cell r="AG40" t="str">
            <v>艾合买提江·阿不都巴克</v>
          </cell>
          <cell r="AH40" t="str">
            <v>已完工</v>
          </cell>
        </row>
        <row r="41">
          <cell r="L41">
            <v>2010</v>
          </cell>
          <cell r="M41">
            <v>2010</v>
          </cell>
          <cell r="N41">
            <v>2010</v>
          </cell>
        </row>
        <row r="41">
          <cell r="P41">
            <v>0</v>
          </cell>
        </row>
        <row r="41">
          <cell r="T41">
            <v>0</v>
          </cell>
          <cell r="U41">
            <v>0</v>
          </cell>
          <cell r="V41">
            <v>0</v>
          </cell>
        </row>
        <row r="41">
          <cell r="X41">
            <v>0</v>
          </cell>
          <cell r="Y41">
            <v>0</v>
          </cell>
          <cell r="Z41">
            <v>0</v>
          </cell>
        </row>
        <row r="41">
          <cell r="AB41">
            <v>0</v>
          </cell>
          <cell r="AC41">
            <v>0</v>
          </cell>
          <cell r="AD41">
            <v>0</v>
          </cell>
          <cell r="AE41">
            <v>0</v>
          </cell>
        </row>
        <row r="41">
          <cell r="AH41" t="str">
            <v>-</v>
          </cell>
        </row>
        <row r="42">
          <cell r="C42" t="str">
            <v>洛浦县2024年雨露计划资助项目</v>
          </cell>
          <cell r="D42" t="str">
            <v>巩固拓展脱贫攻坚成果类</v>
          </cell>
        </row>
        <row r="42">
          <cell r="I42" t="str">
            <v>资助我县6700名原建档立卡已脱贫、“三类户”家庭接受中等职业教育（含普通中专、成人中专、职业高中、技工院校）、高等职业教育应往届大中专学生，按照3000元/生/学年的资助标准进行资助。</v>
          </cell>
          <cell r="J42" t="str">
            <v>中央衔接资金</v>
          </cell>
          <cell r="K42" t="str">
            <v>洛浦县教育局</v>
          </cell>
          <cell r="L42">
            <v>2010</v>
          </cell>
          <cell r="M42">
            <v>2010</v>
          </cell>
          <cell r="N42">
            <v>2010</v>
          </cell>
        </row>
        <row r="42">
          <cell r="AF42" t="str">
            <v>许万江  </v>
          </cell>
          <cell r="AG42" t="str">
            <v>董勇</v>
          </cell>
          <cell r="AH42" t="str">
            <v>已开工，目前在宣传阶段，计划七月底八月初实施</v>
          </cell>
        </row>
        <row r="43">
          <cell r="L43">
            <v>4900</v>
          </cell>
          <cell r="M43">
            <v>4900</v>
          </cell>
          <cell r="N43">
            <v>2000</v>
          </cell>
          <cell r="O43">
            <v>2900</v>
          </cell>
          <cell r="P43">
            <v>0</v>
          </cell>
        </row>
        <row r="43">
          <cell r="T43">
            <v>0</v>
          </cell>
          <cell r="U43">
            <v>0</v>
          </cell>
          <cell r="V43">
            <v>0</v>
          </cell>
        </row>
        <row r="43">
          <cell r="X43">
            <v>0</v>
          </cell>
          <cell r="Y43">
            <v>0</v>
          </cell>
          <cell r="Z43">
            <v>0</v>
          </cell>
        </row>
        <row r="43">
          <cell r="AB43">
            <v>0</v>
          </cell>
          <cell r="AC43">
            <v>0</v>
          </cell>
          <cell r="AD43">
            <v>0</v>
          </cell>
          <cell r="AE43">
            <v>0</v>
          </cell>
        </row>
        <row r="43">
          <cell r="AH43" t="str">
            <v>-</v>
          </cell>
        </row>
        <row r="44">
          <cell r="C44" t="str">
            <v>洛浦县2024年服装加工设备购置项目</v>
          </cell>
          <cell r="D44" t="str">
            <v>产业发展类</v>
          </cell>
        </row>
        <row r="44">
          <cell r="I44" t="str">
            <v>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v>
          </cell>
          <cell r="J44" t="str">
            <v>中央衔接资金</v>
          </cell>
          <cell r="K44" t="str">
            <v>洛浦县北京工业园区</v>
          </cell>
          <cell r="L44">
            <v>4900</v>
          </cell>
          <cell r="M44">
            <v>4900</v>
          </cell>
          <cell r="N44">
            <v>2000</v>
          </cell>
          <cell r="O44">
            <v>2900</v>
          </cell>
        </row>
        <row r="44">
          <cell r="AF44" t="str">
            <v>麦麦提明·麦吐送</v>
          </cell>
          <cell r="AG44" t="str">
            <v>艾尔肯·吐尔孙</v>
          </cell>
          <cell r="AH44" t="str">
            <v>该项目为政企合作项目，待企业投资部分达到1亿，政府投资部分开工建设。</v>
          </cell>
        </row>
        <row r="45">
          <cell r="L45">
            <v>30</v>
          </cell>
          <cell r="M45">
            <v>30</v>
          </cell>
          <cell r="N45">
            <v>30</v>
          </cell>
          <cell r="O45">
            <v>0</v>
          </cell>
          <cell r="P45">
            <v>0</v>
          </cell>
        </row>
        <row r="45">
          <cell r="T45">
            <v>0</v>
          </cell>
          <cell r="U45">
            <v>0</v>
          </cell>
          <cell r="V45">
            <v>0</v>
          </cell>
        </row>
        <row r="45">
          <cell r="X45">
            <v>0</v>
          </cell>
          <cell r="Y45">
            <v>0</v>
          </cell>
          <cell r="Z45">
            <v>0</v>
          </cell>
        </row>
        <row r="45">
          <cell r="AB45">
            <v>0</v>
          </cell>
          <cell r="AC45">
            <v>0</v>
          </cell>
          <cell r="AD45">
            <v>0</v>
          </cell>
          <cell r="AE45">
            <v>0</v>
          </cell>
        </row>
        <row r="45">
          <cell r="AH45" t="str">
            <v>-</v>
          </cell>
        </row>
        <row r="46">
          <cell r="C46" t="str">
            <v>洛浦县2024年支持自主创业补助项目</v>
          </cell>
          <cell r="D46" t="str">
            <v>产业发展类</v>
          </cell>
        </row>
        <row r="46">
          <cell r="I46" t="str">
            <v>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v>
          </cell>
          <cell r="J46" t="str">
            <v>中央衔接资金</v>
          </cell>
          <cell r="K46" t="str">
            <v>洛浦县市场监督管理局</v>
          </cell>
          <cell r="L46">
            <v>30</v>
          </cell>
          <cell r="M46">
            <v>30</v>
          </cell>
          <cell r="N46">
            <v>30</v>
          </cell>
          <cell r="O46">
            <v>0</v>
          </cell>
        </row>
        <row r="46">
          <cell r="AF46" t="str">
            <v>阿勒腾古丽·买来依</v>
          </cell>
        </row>
        <row r="46">
          <cell r="AH46" t="str">
            <v>各乡镇正在摸排、开展验收工作。</v>
          </cell>
        </row>
        <row r="47">
          <cell r="L47">
            <v>148</v>
          </cell>
          <cell r="M47">
            <v>148</v>
          </cell>
          <cell r="N47">
            <v>148</v>
          </cell>
        </row>
        <row r="47">
          <cell r="P47">
            <v>127.981119</v>
          </cell>
        </row>
        <row r="47">
          <cell r="T47">
            <v>39.129336</v>
          </cell>
          <cell r="U47">
            <v>0.264387405405405</v>
          </cell>
          <cell r="V47">
            <v>47.13</v>
          </cell>
        </row>
        <row r="47">
          <cell r="X47">
            <v>86.259336</v>
          </cell>
          <cell r="Y47">
            <v>0.582833351351351</v>
          </cell>
          <cell r="Z47">
            <v>52</v>
          </cell>
        </row>
        <row r="47">
          <cell r="AB47">
            <v>138.259336</v>
          </cell>
          <cell r="AC47">
            <v>0.934184702702703</v>
          </cell>
          <cell r="AD47">
            <v>0</v>
          </cell>
          <cell r="AE47">
            <v>0</v>
          </cell>
        </row>
        <row r="47">
          <cell r="AH47" t="str">
            <v>-</v>
          </cell>
        </row>
        <row r="48">
          <cell r="C48" t="str">
            <v>洛浦县阿其克乡喀勒台拜勒村污水治理项目</v>
          </cell>
          <cell r="D48" t="str">
            <v>乡村建设类</v>
          </cell>
        </row>
        <row r="48">
          <cell r="I48" t="str">
            <v>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v>
          </cell>
          <cell r="J48" t="str">
            <v>自治区衔接资金</v>
          </cell>
          <cell r="K48" t="str">
            <v>和田地区生态环境局洛浦县分局</v>
          </cell>
          <cell r="L48">
            <v>148</v>
          </cell>
          <cell r="M48">
            <v>148</v>
          </cell>
          <cell r="N48">
            <v>148</v>
          </cell>
        </row>
        <row r="48">
          <cell r="P48">
            <v>127.981119</v>
          </cell>
          <cell r="Q48" t="str">
            <v>2024.4.29-2024.6.28</v>
          </cell>
          <cell r="R48" t="str">
            <v>新疆汇和鑫建设工程有限公司</v>
          </cell>
        </row>
        <row r="48">
          <cell r="T48">
            <v>39.129336</v>
          </cell>
          <cell r="U48">
            <v>0.264387405405405</v>
          </cell>
          <cell r="V48">
            <v>47.13</v>
          </cell>
          <cell r="W48" t="str">
            <v>5月25日之前</v>
          </cell>
          <cell r="X48">
            <v>86.259336</v>
          </cell>
          <cell r="Y48">
            <v>0.582833351351351</v>
          </cell>
          <cell r="Z48">
            <v>52</v>
          </cell>
          <cell r="AA48" t="str">
            <v>6月30日之前</v>
          </cell>
          <cell r="AB48">
            <v>138.259336</v>
          </cell>
          <cell r="AC48">
            <v>0.934184702702703</v>
          </cell>
        </row>
        <row r="48">
          <cell r="AF48" t="str">
            <v>木特力甫·阿不都艾尼</v>
          </cell>
          <cell r="AG48" t="str">
            <v>杨永坚</v>
          </cell>
          <cell r="AH48" t="str">
            <v>已开工，已前完成总工程量的78.2%。</v>
          </cell>
        </row>
        <row r="49">
          <cell r="L49">
            <v>12874.5</v>
          </cell>
          <cell r="M49">
            <v>12874.5</v>
          </cell>
          <cell r="N49">
            <v>9974.41</v>
          </cell>
        </row>
        <row r="49">
          <cell r="P49">
            <v>8001.453211</v>
          </cell>
        </row>
        <row r="49">
          <cell r="T49">
            <v>4239.323776</v>
          </cell>
          <cell r="U49">
            <v>0.425020003789698</v>
          </cell>
          <cell r="V49">
            <v>477.3</v>
          </cell>
        </row>
        <row r="49">
          <cell r="X49">
            <v>4716.623776</v>
          </cell>
          <cell r="Y49">
            <v>0.472872458220587</v>
          </cell>
          <cell r="Z49">
            <v>0</v>
          </cell>
        </row>
        <row r="49">
          <cell r="AB49">
            <v>4716.623776</v>
          </cell>
          <cell r="AC49">
            <v>0.472872458220587</v>
          </cell>
          <cell r="AD49">
            <v>0</v>
          </cell>
          <cell r="AE49">
            <v>0</v>
          </cell>
        </row>
        <row r="49">
          <cell r="AH49" t="str">
            <v>-</v>
          </cell>
        </row>
        <row r="50">
          <cell r="C50" t="str">
            <v>和田地区洛浦县洛浦镇北片区污水处理厂建设工程</v>
          </cell>
          <cell r="D50" t="str">
            <v>乡村建设类</v>
          </cell>
        </row>
        <row r="50">
          <cell r="I50" t="str">
            <v>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v>
          </cell>
          <cell r="J50" t="str">
            <v>中央衔接资金</v>
          </cell>
          <cell r="K50" t="str">
            <v>和田地区生态环境局洛浦县分局</v>
          </cell>
          <cell r="L50">
            <v>9467.1</v>
          </cell>
          <cell r="M50">
            <v>9467.1</v>
          </cell>
          <cell r="N50">
            <v>6967.07</v>
          </cell>
        </row>
        <row r="50">
          <cell r="P50">
            <v>8001.453211</v>
          </cell>
          <cell r="Q50" t="str">
            <v>2023.9.14-2024.8.25</v>
          </cell>
          <cell r="R50" t="str">
            <v>江苏欣自然建设工程有限公司</v>
          </cell>
          <cell r="S50" t="str">
            <v>大洲设计咨询集团有限公司</v>
          </cell>
          <cell r="T50">
            <v>3843.6463</v>
          </cell>
          <cell r="U50">
            <v>0.551687624783446</v>
          </cell>
        </row>
        <row r="50">
          <cell r="X50">
            <v>3843.6463</v>
          </cell>
          <cell r="Y50">
            <v>0.551687624783446</v>
          </cell>
        </row>
        <row r="50">
          <cell r="AA50" t="str">
            <v>6月30日之前</v>
          </cell>
          <cell r="AB50">
            <v>3843.6463</v>
          </cell>
          <cell r="AC50">
            <v>0.551687624783446</v>
          </cell>
        </row>
        <row r="50">
          <cell r="AF50" t="str">
            <v>亚森·艾尼</v>
          </cell>
          <cell r="AG50" t="str">
            <v>马江涛</v>
          </cell>
          <cell r="AH50" t="str">
            <v>该工程共14个建筑物及2座氧化沟，目前7个建筑物主体已完成，6个基础已完成，紫外线消毒渠1座，未施工，完成总工程量64%。</v>
          </cell>
        </row>
        <row r="51">
          <cell r="C51" t="str">
            <v>洛浦县洛浦镇阿恰勒村等7个村土地碎片化治理项目</v>
          </cell>
          <cell r="D51" t="str">
            <v>产业发展类</v>
          </cell>
        </row>
        <row r="51">
          <cell r="I51" t="str">
            <v>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v>
          </cell>
          <cell r="J51" t="str">
            <v>中央衔接资金</v>
          </cell>
          <cell r="K51" t="str">
            <v>洛浦县农业农村局</v>
          </cell>
          <cell r="L51">
            <v>2273</v>
          </cell>
          <cell r="M51">
            <v>2273</v>
          </cell>
          <cell r="N51">
            <v>2273</v>
          </cell>
        </row>
        <row r="51">
          <cell r="T51">
            <v>47.7</v>
          </cell>
          <cell r="U51">
            <v>0.0209854817421909</v>
          </cell>
          <cell r="V51">
            <v>477.3</v>
          </cell>
          <cell r="W51" t="str">
            <v>5月25日之前</v>
          </cell>
          <cell r="X51">
            <v>525</v>
          </cell>
          <cell r="Y51">
            <v>0.230972283326001</v>
          </cell>
        </row>
        <row r="51">
          <cell r="AB51">
            <v>525</v>
          </cell>
          <cell r="AC51">
            <v>0.230972283326001</v>
          </cell>
        </row>
        <row r="51">
          <cell r="AF51" t="str">
            <v>亚森·艾尼</v>
          </cell>
          <cell r="AG51" t="str">
            <v>马江涛</v>
          </cell>
          <cell r="AH51" t="str">
            <v>已开工，已完成总工程量的10%。</v>
          </cell>
        </row>
        <row r="52">
          <cell r="C52" t="str">
            <v>洛浦县洛浦镇多外特村重点示范村建设-人居环境整治项目</v>
          </cell>
          <cell r="D52" t="str">
            <v>乡村建设类</v>
          </cell>
        </row>
        <row r="52">
          <cell r="I52" t="str">
            <v>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v>
          </cell>
          <cell r="J52" t="str">
            <v>自治区衔接资金</v>
          </cell>
          <cell r="K52" t="str">
            <v>洛浦县住房和城乡建设局</v>
          </cell>
          <cell r="L52">
            <v>847</v>
          </cell>
          <cell r="M52">
            <v>847</v>
          </cell>
          <cell r="N52">
            <v>446.94</v>
          </cell>
        </row>
        <row r="52">
          <cell r="T52">
            <v>347.977476</v>
          </cell>
          <cell r="U52">
            <v>0.778577607732582</v>
          </cell>
        </row>
        <row r="52">
          <cell r="W52" t="str">
            <v>5月30日之前</v>
          </cell>
          <cell r="X52">
            <v>347.977476</v>
          </cell>
          <cell r="Y52">
            <v>0.778577607732582</v>
          </cell>
        </row>
        <row r="52">
          <cell r="AA52" t="str">
            <v>6月20日之前</v>
          </cell>
          <cell r="AB52">
            <v>347.977476</v>
          </cell>
          <cell r="AC52">
            <v>0.778577607732582</v>
          </cell>
        </row>
        <row r="52">
          <cell r="AF52" t="str">
            <v>亚森·艾尼</v>
          </cell>
          <cell r="AG52" t="str">
            <v>马江涛</v>
          </cell>
          <cell r="AH52" t="str">
            <v>已完成工程量57%，目前屋面改造完成17115.378平方米，三区分离硬化1107.4平方米，厨房已完成218.24平方米，卫生间地面改造已完成61.11平方米，住房外墙改造已完成898.55平方米。</v>
          </cell>
        </row>
        <row r="53">
          <cell r="C53" t="str">
            <v>洛浦县洛浦镇2024年老旧温室大棚改造提升项目</v>
          </cell>
          <cell r="D53" t="str">
            <v>乡村建设类</v>
          </cell>
        </row>
        <row r="53">
          <cell r="I53" t="str">
            <v>对洛浦县洛浦镇119座老旧温室大棚进行改造提升，其中欧吐拉博什坎村2座、阿亚克恰帕勒村4座、恰帕勒兰干村22座、塔盘村91座。，主要维修包括棉被、棚膜、钢架、后坡、耳房等。</v>
          </cell>
          <cell r="J53" t="str">
            <v>中央衔接资金</v>
          </cell>
          <cell r="K53" t="str">
            <v>洛浦县农业农村局</v>
          </cell>
          <cell r="L53">
            <v>287.4</v>
          </cell>
          <cell r="M53">
            <v>287.4</v>
          </cell>
          <cell r="N53">
            <v>287.4</v>
          </cell>
        </row>
        <row r="53">
          <cell r="AC53">
            <v>0</v>
          </cell>
        </row>
        <row r="53">
          <cell r="AF53" t="str">
            <v>亚森·艾尼</v>
          </cell>
          <cell r="AG53" t="str">
            <v>马江涛</v>
          </cell>
          <cell r="AH53" t="str">
            <v>6月11日发布招标公告</v>
          </cell>
        </row>
        <row r="54">
          <cell r="L54">
            <v>315.5</v>
          </cell>
          <cell r="M54">
            <v>319.7</v>
          </cell>
          <cell r="N54">
            <v>315.5</v>
          </cell>
        </row>
        <row r="54">
          <cell r="P54">
            <v>285.0088</v>
          </cell>
        </row>
        <row r="54">
          <cell r="T54">
            <v>90.05</v>
          </cell>
          <cell r="U54">
            <v>0.285419968304279</v>
          </cell>
          <cell r="V54">
            <v>57</v>
          </cell>
        </row>
        <row r="54">
          <cell r="X54">
            <v>147.05</v>
          </cell>
          <cell r="Y54">
            <v>0.46608557844691</v>
          </cell>
          <cell r="Z54">
            <v>142.5044</v>
          </cell>
        </row>
        <row r="54">
          <cell r="AB54">
            <v>289.5544</v>
          </cell>
          <cell r="AC54">
            <v>0.917763549920761</v>
          </cell>
          <cell r="AD54">
            <v>0</v>
          </cell>
          <cell r="AE54">
            <v>0</v>
          </cell>
        </row>
        <row r="54">
          <cell r="AH54" t="str">
            <v>-</v>
          </cell>
        </row>
        <row r="55">
          <cell r="C55" t="str">
            <v>洛浦县拜什托格拉克乡主干道美丽乡村建设-公共照明项目</v>
          </cell>
          <cell r="D55" t="str">
            <v>乡村建设类</v>
          </cell>
        </row>
        <row r="55">
          <cell r="I55" t="str">
            <v>购置Led太阳能路灯1051盏，路灯高度8米，灯头功率100W，每盏路灯配套悬挂宣传标识。</v>
          </cell>
          <cell r="J55" t="str">
            <v>少数民族发展资金</v>
          </cell>
          <cell r="K55" t="str">
            <v>洛浦县民宗委</v>
          </cell>
          <cell r="L55">
            <v>315.5</v>
          </cell>
          <cell r="M55">
            <v>319.7</v>
          </cell>
          <cell r="N55">
            <v>315.5</v>
          </cell>
        </row>
        <row r="55">
          <cell r="P55">
            <v>285.0088</v>
          </cell>
          <cell r="Q55" t="str">
            <v>2024.3-2024.6</v>
          </cell>
          <cell r="R55" t="str">
            <v>新疆天下商贸有限公司</v>
          </cell>
        </row>
        <row r="55">
          <cell r="T55">
            <v>90.05</v>
          </cell>
          <cell r="U55">
            <v>0.285419968304279</v>
          </cell>
          <cell r="V55">
            <v>57</v>
          </cell>
          <cell r="W55" t="str">
            <v>5月30日之前</v>
          </cell>
          <cell r="X55">
            <v>147.05</v>
          </cell>
          <cell r="Y55">
            <v>0.46608557844691</v>
          </cell>
          <cell r="Z55">
            <v>142.5044</v>
          </cell>
          <cell r="AA55" t="str">
            <v>6月30日之前</v>
          </cell>
          <cell r="AB55">
            <v>289.5544</v>
          </cell>
          <cell r="AC55">
            <v>0.917763549920761</v>
          </cell>
        </row>
        <row r="55">
          <cell r="AF55" t="str">
            <v>乃比江·杰力力</v>
          </cell>
          <cell r="AG55" t="str">
            <v>董勇</v>
          </cell>
          <cell r="AH55" t="str">
            <v>已开工，货物已到位50%。目前路灯预处理件、灯箱、中国结已全部到位，正在挖坑浇筑中，灯杆正在制作运输中。</v>
          </cell>
        </row>
        <row r="56">
          <cell r="L56">
            <v>1546.83</v>
          </cell>
          <cell r="M56">
            <v>1546.83</v>
          </cell>
          <cell r="N56">
            <v>1546.83</v>
          </cell>
          <cell r="O56">
            <v>0</v>
          </cell>
          <cell r="P56">
            <v>0</v>
          </cell>
        </row>
        <row r="56">
          <cell r="T56">
            <v>0</v>
          </cell>
          <cell r="U56">
            <v>0</v>
          </cell>
          <cell r="V56">
            <v>0</v>
          </cell>
        </row>
        <row r="56">
          <cell r="X56">
            <v>0</v>
          </cell>
          <cell r="Y56">
            <v>0</v>
          </cell>
          <cell r="Z56">
            <v>0</v>
          </cell>
        </row>
        <row r="56">
          <cell r="AB56">
            <v>0</v>
          </cell>
          <cell r="AC56">
            <v>0</v>
          </cell>
          <cell r="AD56">
            <v>0</v>
          </cell>
          <cell r="AE56">
            <v>0</v>
          </cell>
        </row>
        <row r="56">
          <cell r="AH56" t="str">
            <v>-</v>
          </cell>
        </row>
        <row r="57">
          <cell r="C57" t="str">
            <v>洛浦县杭桂镇托库孜喀勒拉村等3个村盐碱地治理建设项目</v>
          </cell>
          <cell r="D57" t="str">
            <v>产业发展类</v>
          </cell>
        </row>
        <row r="57">
          <cell r="I57" t="str">
            <v>对洛浦镇、杭桂镇排碱渠42.95km，进行清淤改造，排渠设计流量1.86~2.83m³/s；土壤改良6240亩（每吨增施有机肥1.2吨）。配套高效节水面积6240亩。</v>
          </cell>
          <cell r="J57" t="str">
            <v>中央衔接资金</v>
          </cell>
          <cell r="K57" t="str">
            <v>洛浦县农业农村局</v>
          </cell>
          <cell r="L57">
            <v>1546.83</v>
          </cell>
          <cell r="M57">
            <v>1546.83</v>
          </cell>
          <cell r="N57">
            <v>1546.83</v>
          </cell>
        </row>
        <row r="57">
          <cell r="AF57" t="str">
            <v>玉苏普江·穆拉提</v>
          </cell>
          <cell r="AG57" t="str">
            <v>穆合塔尔·买买提</v>
          </cell>
          <cell r="AH57" t="str">
            <v>6月8日开展地区预审，待完善地区行业部门及专家的意见后，地区农业农村局下达审查意见。</v>
          </cell>
        </row>
        <row r="58">
          <cell r="L58">
            <v>3413</v>
          </cell>
          <cell r="M58">
            <v>3413</v>
          </cell>
          <cell r="N58">
            <v>3263.884422</v>
          </cell>
        </row>
        <row r="58">
          <cell r="P58">
            <v>0</v>
          </cell>
        </row>
        <row r="58">
          <cell r="T58">
            <v>0</v>
          </cell>
          <cell r="U58">
            <v>0</v>
          </cell>
          <cell r="V58">
            <v>0</v>
          </cell>
        </row>
        <row r="58">
          <cell r="X58">
            <v>0</v>
          </cell>
          <cell r="Y58">
            <v>0</v>
          </cell>
          <cell r="Z58">
            <v>180</v>
          </cell>
        </row>
        <row r="58">
          <cell r="AB58">
            <v>180</v>
          </cell>
          <cell r="AC58">
            <v>0.0551490116459767</v>
          </cell>
          <cell r="AD58">
            <v>0</v>
          </cell>
          <cell r="AE58">
            <v>0</v>
          </cell>
        </row>
        <row r="58">
          <cell r="AH58" t="str">
            <v>-</v>
          </cell>
        </row>
        <row r="59">
          <cell r="C59" t="str">
            <v>洛浦县多鲁镇墩库孜来克村等3个村盐碱地治理建设项目</v>
          </cell>
          <cell r="D59" t="str">
            <v>产业发展类</v>
          </cell>
        </row>
        <row r="59">
          <cell r="F59" t="str">
            <v>新建</v>
          </cell>
          <cell r="G59" t="str">
            <v>2024.03-2024.07</v>
          </cell>
          <cell r="H59" t="str">
            <v>洛浦县多鲁镇托勒尕什村、托格拉艾日克村、喀瓦吐格曼贝西村</v>
          </cell>
          <cell r="I59" t="str">
            <v>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v>
          </cell>
          <cell r="J59" t="str">
            <v>少数民族发展资金</v>
          </cell>
          <cell r="K59" t="str">
            <v>洛浦县农业农村局</v>
          </cell>
          <cell r="L59">
            <v>1120</v>
          </cell>
          <cell r="M59">
            <v>1120</v>
          </cell>
          <cell r="N59">
            <v>970.884422</v>
          </cell>
        </row>
        <row r="59">
          <cell r="AF59" t="str">
            <v>麦提喀斯木·伊敏托合提</v>
          </cell>
          <cell r="AG59" t="str">
            <v>祖莱汗·麦提斯迪克</v>
          </cell>
          <cell r="AH59" t="str">
            <v>6月13日完成招投标。</v>
          </cell>
        </row>
        <row r="60">
          <cell r="C60" t="str">
            <v>洛浦县多鲁镇托勒尕什村等3个村盐碱地治理建设项目</v>
          </cell>
          <cell r="D60" t="str">
            <v>产业发展类</v>
          </cell>
        </row>
        <row r="60">
          <cell r="I60" t="str">
            <v>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v>
          </cell>
          <cell r="J60" t="str">
            <v>中央衔接资金</v>
          </cell>
          <cell r="K60" t="str">
            <v>洛浦县农业农村局</v>
          </cell>
          <cell r="L60">
            <v>850</v>
          </cell>
          <cell r="M60">
            <v>850</v>
          </cell>
          <cell r="N60">
            <v>850</v>
          </cell>
        </row>
        <row r="60">
          <cell r="AF60" t="str">
            <v>麦提喀斯木·伊敏托合提</v>
          </cell>
          <cell r="AG60" t="str">
            <v>祖莱汗·麦提斯迪克</v>
          </cell>
          <cell r="AH60" t="str">
            <v>6月13日完成招投标。</v>
          </cell>
        </row>
        <row r="61">
          <cell r="C61" t="str">
            <v>洛浦县多鲁镇主干道美丽乡村建设-公共照明项目</v>
          </cell>
          <cell r="D61" t="str">
            <v>巩固拓展脱贫攻坚成果类</v>
          </cell>
        </row>
        <row r="61">
          <cell r="I61" t="str">
            <v>购置Led太阳能路灯1645盏，路灯高度8米，灯头功率100W。</v>
          </cell>
          <cell r="J61" t="str">
            <v>中央衔接资金</v>
          </cell>
          <cell r="K61" t="str">
            <v>洛浦县多鲁镇人民政府</v>
          </cell>
          <cell r="L61">
            <v>493.5</v>
          </cell>
          <cell r="M61">
            <v>493.5</v>
          </cell>
          <cell r="N61">
            <v>493.5</v>
          </cell>
        </row>
        <row r="61">
          <cell r="Z61">
            <v>180</v>
          </cell>
          <cell r="AA61" t="str">
            <v>6月30日之前</v>
          </cell>
          <cell r="AB61">
            <v>180</v>
          </cell>
          <cell r="AC61">
            <v>0.364741641337386</v>
          </cell>
        </row>
        <row r="61">
          <cell r="AF61" t="str">
            <v>麦提喀斯木·伊敏托合提</v>
          </cell>
          <cell r="AG61" t="str">
            <v>祖莱汗·麦提斯迪克</v>
          </cell>
          <cell r="AH61" t="str">
            <v>6月14日开标。</v>
          </cell>
        </row>
        <row r="62">
          <cell r="C62" t="str">
            <v>洛浦县多鲁镇塔吾尕孜村等4个村土地碎片化治理项目</v>
          </cell>
          <cell r="D62" t="str">
            <v>产业发展类</v>
          </cell>
        </row>
        <row r="62">
          <cell r="I62" t="str">
            <v>碎片化治理土地面积3183.96亩，田块小改大、灌溉工程、农田输配电工程等</v>
          </cell>
          <cell r="J62" t="str">
            <v>中央衔接资金</v>
          </cell>
          <cell r="K62" t="str">
            <v>洛浦县农业农村局</v>
          </cell>
          <cell r="L62">
            <v>914</v>
          </cell>
          <cell r="M62">
            <v>914</v>
          </cell>
          <cell r="N62">
            <v>914</v>
          </cell>
        </row>
        <row r="62">
          <cell r="AF62" t="str">
            <v>麦提喀斯木·伊敏托合提</v>
          </cell>
          <cell r="AG62" t="str">
            <v>祖莱汗·麦提斯迪克</v>
          </cell>
          <cell r="AH62" t="str">
            <v>已完成实施方案批复</v>
          </cell>
        </row>
        <row r="63">
          <cell r="C63" t="str">
            <v>洛浦县多鲁镇2024年老旧温室大棚改造提升项目</v>
          </cell>
          <cell r="D63" t="str">
            <v>产业发展类</v>
          </cell>
        </row>
        <row r="63">
          <cell r="I63" t="str">
            <v>对洛浦县多鲁镇22座老旧温室大棚进行改造提升，其中加郎艾日克村2座、库勒艾日克村1座、塘玛合尼村12座、光明村3座、琼库尔吾斯塘村2座、托格拉艾日克村2座。主要维修包括棉被、棚膜、卷帘机及卷帘杆、卡簧卡槽、后坡等。</v>
          </cell>
          <cell r="J63" t="str">
            <v>中央衔接资金</v>
          </cell>
          <cell r="K63" t="str">
            <v>洛浦县农业农村局</v>
          </cell>
          <cell r="L63">
            <v>35.5</v>
          </cell>
          <cell r="M63">
            <v>35.5</v>
          </cell>
          <cell r="N63">
            <v>35.5</v>
          </cell>
        </row>
        <row r="63">
          <cell r="AF63" t="str">
            <v>麦提喀斯木·伊敏托合提</v>
          </cell>
          <cell r="AG63" t="str">
            <v>祖莱汗·麦提斯迪克</v>
          </cell>
          <cell r="AH63" t="str">
            <v>已完成实施方案批复，正在询价。</v>
          </cell>
        </row>
        <row r="64">
          <cell r="L64">
            <v>43.2</v>
          </cell>
          <cell r="M64">
            <v>43.2</v>
          </cell>
          <cell r="N64">
            <v>43.2</v>
          </cell>
        </row>
        <row r="64">
          <cell r="P64">
            <v>0</v>
          </cell>
        </row>
        <row r="64">
          <cell r="T64">
            <v>0</v>
          </cell>
          <cell r="U64">
            <v>0</v>
          </cell>
          <cell r="V64">
            <v>0</v>
          </cell>
        </row>
        <row r="64">
          <cell r="X64">
            <v>0</v>
          </cell>
          <cell r="Y64">
            <v>0</v>
          </cell>
          <cell r="Z64">
            <v>0</v>
          </cell>
        </row>
        <row r="64">
          <cell r="AB64">
            <v>0</v>
          </cell>
          <cell r="AC64">
            <v>0</v>
          </cell>
          <cell r="AD64">
            <v>0</v>
          </cell>
          <cell r="AE64">
            <v>0</v>
          </cell>
        </row>
        <row r="64">
          <cell r="AH64" t="str">
            <v>-</v>
          </cell>
        </row>
        <row r="65">
          <cell r="C65" t="str">
            <v>洛浦县山普鲁镇2024年老旧温室大棚改造提升项目</v>
          </cell>
          <cell r="D65" t="str">
            <v>产业发展类</v>
          </cell>
        </row>
        <row r="65">
          <cell r="I65" t="str">
            <v>维修改造山普鲁镇努尔鲁克村温室大棚22座。主要维修包括棉被22座、棚膜22座、卡槽卡簧22座、卷帘机和卷帘杆19座，维修钢架22座等。</v>
          </cell>
          <cell r="J65" t="str">
            <v>中央衔接资金</v>
          </cell>
          <cell r="K65" t="str">
            <v>洛浦县农业农村局</v>
          </cell>
          <cell r="L65">
            <v>43.2</v>
          </cell>
          <cell r="M65">
            <v>43.2</v>
          </cell>
          <cell r="N65">
            <v>43.2</v>
          </cell>
        </row>
        <row r="65">
          <cell r="AF65" t="str">
            <v>芒力科·艾赛提</v>
          </cell>
          <cell r="AG65" t="str">
            <v>阿迪力·麦麦提明</v>
          </cell>
          <cell r="AH65" t="str">
            <v>已完成实施方案批复，正在询价。</v>
          </cell>
        </row>
        <row r="66">
          <cell r="L66">
            <v>403.75</v>
          </cell>
          <cell r="M66">
            <v>403.75</v>
          </cell>
          <cell r="N66">
            <v>403.75</v>
          </cell>
        </row>
        <row r="66">
          <cell r="P66">
            <v>0</v>
          </cell>
        </row>
        <row r="66">
          <cell r="T66">
            <v>0</v>
          </cell>
          <cell r="U66">
            <v>0</v>
          </cell>
          <cell r="V66">
            <v>0</v>
          </cell>
        </row>
        <row r="66">
          <cell r="X66">
            <v>0</v>
          </cell>
          <cell r="Y66">
            <v>0</v>
          </cell>
          <cell r="Z66">
            <v>0</v>
          </cell>
        </row>
        <row r="66">
          <cell r="AB66">
            <v>0</v>
          </cell>
          <cell r="AC66">
            <v>0</v>
          </cell>
          <cell r="AD66">
            <v>0</v>
          </cell>
          <cell r="AE66">
            <v>0</v>
          </cell>
        </row>
        <row r="66">
          <cell r="AH66" t="str">
            <v>-</v>
          </cell>
        </row>
        <row r="67">
          <cell r="C67" t="str">
            <v>洛浦县产业区管理委员会温室大棚改造建设项目</v>
          </cell>
          <cell r="D67" t="str">
            <v>产业发展类</v>
          </cell>
        </row>
        <row r="67">
          <cell r="I67" t="str">
            <v>改造187座老旧温室大棚，主要维修包括棉被、棚膜、卡簧卡槽、后坡、耳房及排泄系统等。</v>
          </cell>
          <cell r="J67" t="str">
            <v>中央衔接资金</v>
          </cell>
          <cell r="K67" t="str">
            <v>洛浦县农业农村局</v>
          </cell>
          <cell r="L67">
            <v>403.75</v>
          </cell>
          <cell r="M67">
            <v>403.75</v>
          </cell>
          <cell r="N67">
            <v>403.75</v>
          </cell>
        </row>
        <row r="67">
          <cell r="AF67" t="str">
            <v>洛浦县产业区管理委员会</v>
          </cell>
          <cell r="AG67" t="str">
            <v>艾力·巴拉提</v>
          </cell>
          <cell r="AH67" t="str">
            <v>正在办理政府采购程序</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6"/>
  <sheetViews>
    <sheetView showZeros="0" tabSelected="1" view="pageBreakPreview" zoomScale="90" zoomScaleNormal="80" workbookViewId="0">
      <pane xSplit="3" ySplit="6" topLeftCell="D8" activePane="bottomRight" state="frozen"/>
      <selection/>
      <selection pane="topRight"/>
      <selection pane="bottomLeft"/>
      <selection pane="bottomRight" activeCell="D10" sqref="D10"/>
    </sheetView>
  </sheetViews>
  <sheetFormatPr defaultColWidth="9" defaultRowHeight="15"/>
  <cols>
    <col min="1" max="1" width="3.775" style="7" customWidth="1"/>
    <col min="2" max="2" width="5.775" style="7" customWidth="1"/>
    <col min="3" max="3" width="12.775" style="7" customWidth="1"/>
    <col min="4" max="4" width="9.775" style="7" customWidth="1"/>
    <col min="5" max="6" width="6.775" style="7" customWidth="1"/>
    <col min="7" max="7" width="12.775" style="7" customWidth="1"/>
    <col min="8" max="8" width="50.775" style="8" customWidth="1"/>
    <col min="9" max="9" width="8.18333333333333" style="8" customWidth="1"/>
    <col min="10" max="10" width="8.18333333333333" style="7" customWidth="1"/>
    <col min="11" max="13" width="7.775" style="9" customWidth="1"/>
    <col min="14" max="14" width="11.8833333333333" style="10" customWidth="1"/>
    <col min="15" max="15" width="11.5583333333333" style="9" customWidth="1"/>
    <col min="16" max="17" width="7.775" style="10" customWidth="1"/>
    <col min="18" max="20" width="7.775" style="10" hidden="1" customWidth="1"/>
    <col min="21" max="21" width="40.775" style="7" customWidth="1"/>
    <col min="22" max="22" width="9.25" style="11" hidden="1" customWidth="1"/>
    <col min="23" max="30" width="3.775" style="12" hidden="1" customWidth="1"/>
    <col min="31" max="31" width="10.775" style="13" hidden="1" customWidth="1"/>
    <col min="32" max="33" width="10.775" style="14" hidden="1" customWidth="1"/>
    <col min="34" max="35" width="10.775" style="13" hidden="1" customWidth="1"/>
    <col min="36" max="16360" width="9" style="12"/>
    <col min="16361" max="16366" width="9" style="15"/>
    <col min="16367" max="16382" width="9" style="16"/>
  </cols>
  <sheetData>
    <row r="1" s="1" customFormat="1" ht="29" customHeight="1" spans="1:35">
      <c r="A1" s="17" t="s">
        <v>0</v>
      </c>
      <c r="B1" s="17"/>
      <c r="C1" s="17"/>
      <c r="D1" s="17"/>
      <c r="E1" s="17"/>
      <c r="F1" s="17"/>
      <c r="G1" s="17"/>
      <c r="H1" s="17"/>
      <c r="I1" s="17"/>
      <c r="J1" s="17"/>
      <c r="K1" s="17"/>
      <c r="L1" s="17"/>
      <c r="M1" s="17"/>
      <c r="N1" s="17"/>
      <c r="O1" s="27"/>
      <c r="P1" s="17"/>
      <c r="Q1" s="17"/>
      <c r="R1" s="17"/>
      <c r="S1" s="17"/>
      <c r="T1" s="17"/>
      <c r="U1" s="17"/>
      <c r="V1" s="17"/>
      <c r="W1" s="17"/>
      <c r="X1" s="17"/>
      <c r="Y1" s="17"/>
      <c r="Z1" s="17"/>
      <c r="AA1" s="17"/>
      <c r="AB1" s="17"/>
      <c r="AC1" s="17"/>
      <c r="AD1" s="17"/>
      <c r="AE1" s="17"/>
      <c r="AF1" s="51"/>
      <c r="AG1" s="51"/>
      <c r="AH1" s="17"/>
      <c r="AI1" s="17"/>
    </row>
    <row r="2" s="2" customFormat="1" ht="30" customHeight="1" spans="1:16382">
      <c r="A2" s="18" t="s">
        <v>1</v>
      </c>
      <c r="B2" s="18" t="s">
        <v>2</v>
      </c>
      <c r="C2" s="18" t="s">
        <v>3</v>
      </c>
      <c r="D2" s="19" t="s">
        <v>4</v>
      </c>
      <c r="E2" s="20" t="s">
        <v>5</v>
      </c>
      <c r="F2" s="18" t="s">
        <v>6</v>
      </c>
      <c r="G2" s="18" t="s">
        <v>7</v>
      </c>
      <c r="H2" s="21" t="s">
        <v>8</v>
      </c>
      <c r="I2" s="18" t="s">
        <v>9</v>
      </c>
      <c r="J2" s="18" t="s">
        <v>10</v>
      </c>
      <c r="K2" s="28" t="s">
        <v>11</v>
      </c>
      <c r="L2" s="28"/>
      <c r="M2" s="28"/>
      <c r="N2" s="28"/>
      <c r="O2" s="29"/>
      <c r="P2" s="28"/>
      <c r="Q2" s="28"/>
      <c r="R2" s="28"/>
      <c r="S2" s="28"/>
      <c r="T2" s="28"/>
      <c r="U2" s="21" t="s">
        <v>12</v>
      </c>
      <c r="V2" s="42" t="s">
        <v>13</v>
      </c>
      <c r="W2" s="43" t="s">
        <v>14</v>
      </c>
      <c r="X2" s="43" t="s">
        <v>15</v>
      </c>
      <c r="Y2" s="43" t="s">
        <v>16</v>
      </c>
      <c r="Z2" s="43" t="s">
        <v>17</v>
      </c>
      <c r="AA2" s="43" t="s">
        <v>18</v>
      </c>
      <c r="AB2" s="43" t="s">
        <v>19</v>
      </c>
      <c r="AC2" s="43" t="s">
        <v>20</v>
      </c>
      <c r="AD2" s="43" t="s">
        <v>21</v>
      </c>
      <c r="AE2" s="52" t="s">
        <v>22</v>
      </c>
      <c r="AF2" s="53" t="s">
        <v>23</v>
      </c>
      <c r="AG2" s="43" t="s">
        <v>24</v>
      </c>
      <c r="AH2" s="43" t="s">
        <v>25</v>
      </c>
      <c r="AI2" s="43" t="s">
        <v>26</v>
      </c>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5"/>
      <c r="XEH2" s="15"/>
      <c r="XEI2" s="15"/>
      <c r="XEJ2" s="15"/>
      <c r="XEK2" s="15"/>
      <c r="XEL2" s="15"/>
      <c r="XEM2" s="16"/>
      <c r="XEN2" s="16"/>
      <c r="XEO2" s="16"/>
      <c r="XEP2" s="16"/>
      <c r="XEQ2" s="16"/>
      <c r="XER2" s="16"/>
      <c r="XES2" s="16"/>
      <c r="XET2" s="16"/>
      <c r="XEU2" s="16"/>
      <c r="XEV2" s="16"/>
      <c r="XEW2" s="16"/>
      <c r="XEX2" s="16"/>
      <c r="XEY2" s="16"/>
      <c r="XEZ2" s="16"/>
      <c r="XFA2" s="16"/>
      <c r="XFB2" s="16"/>
    </row>
    <row r="3" s="2" customFormat="1" ht="27" customHeight="1" spans="1:16382">
      <c r="A3" s="18"/>
      <c r="B3" s="18"/>
      <c r="C3" s="18"/>
      <c r="D3" s="22"/>
      <c r="E3" s="20"/>
      <c r="F3" s="18"/>
      <c r="G3" s="18"/>
      <c r="H3" s="21"/>
      <c r="I3" s="18"/>
      <c r="J3" s="18"/>
      <c r="K3" s="30" t="s">
        <v>27</v>
      </c>
      <c r="L3" s="30" t="s">
        <v>28</v>
      </c>
      <c r="M3" s="30"/>
      <c r="N3" s="30"/>
      <c r="O3" s="31"/>
      <c r="P3" s="30"/>
      <c r="Q3" s="30"/>
      <c r="R3" s="30"/>
      <c r="S3" s="30"/>
      <c r="T3" s="44"/>
      <c r="U3" s="21"/>
      <c r="V3" s="45"/>
      <c r="W3" s="43"/>
      <c r="X3" s="43"/>
      <c r="Y3" s="43"/>
      <c r="Z3" s="43"/>
      <c r="AA3" s="43"/>
      <c r="AB3" s="43"/>
      <c r="AC3" s="43"/>
      <c r="AD3" s="43"/>
      <c r="AE3" s="52"/>
      <c r="AF3" s="53"/>
      <c r="AG3" s="43"/>
      <c r="AH3" s="43"/>
      <c r="AI3" s="43"/>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5"/>
      <c r="XEH3" s="15"/>
      <c r="XEI3" s="15"/>
      <c r="XEJ3" s="15"/>
      <c r="XEK3" s="15"/>
      <c r="XEL3" s="15"/>
      <c r="XEM3" s="16"/>
      <c r="XEN3" s="16"/>
      <c r="XEO3" s="16"/>
      <c r="XEP3" s="16"/>
      <c r="XEQ3" s="16"/>
      <c r="XER3" s="16"/>
      <c r="XES3" s="16"/>
      <c r="XET3" s="16"/>
      <c r="XEU3" s="16"/>
      <c r="XEV3" s="16"/>
      <c r="XEW3" s="16"/>
      <c r="XEX3" s="16"/>
      <c r="XEY3" s="16"/>
      <c r="XEZ3" s="16"/>
      <c r="XFA3" s="16"/>
      <c r="XFB3" s="16"/>
    </row>
    <row r="4" s="2" customFormat="1" ht="27" customHeight="1" spans="1:16382">
      <c r="A4" s="18"/>
      <c r="B4" s="18"/>
      <c r="C4" s="18"/>
      <c r="D4" s="22"/>
      <c r="E4" s="20"/>
      <c r="F4" s="18"/>
      <c r="G4" s="18"/>
      <c r="H4" s="21"/>
      <c r="I4" s="18"/>
      <c r="J4" s="18"/>
      <c r="K4" s="30"/>
      <c r="L4" s="32" t="s">
        <v>29</v>
      </c>
      <c r="M4" s="32" t="s">
        <v>30</v>
      </c>
      <c r="N4" s="33" t="s">
        <v>31</v>
      </c>
      <c r="O4" s="34"/>
      <c r="P4" s="35"/>
      <c r="Q4" s="35"/>
      <c r="R4" s="35"/>
      <c r="S4" s="35"/>
      <c r="T4" s="35"/>
      <c r="U4" s="21"/>
      <c r="V4" s="45"/>
      <c r="W4" s="43"/>
      <c r="X4" s="43"/>
      <c r="Y4" s="43"/>
      <c r="Z4" s="43"/>
      <c r="AA4" s="43"/>
      <c r="AB4" s="43"/>
      <c r="AC4" s="43"/>
      <c r="AD4" s="43"/>
      <c r="AE4" s="52"/>
      <c r="AF4" s="53"/>
      <c r="AG4" s="43"/>
      <c r="AH4" s="43"/>
      <c r="AI4" s="43"/>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5"/>
      <c r="XEH4" s="15"/>
      <c r="XEI4" s="15"/>
      <c r="XEJ4" s="15"/>
      <c r="XEK4" s="15"/>
      <c r="XEL4" s="15"/>
      <c r="XEM4" s="16"/>
      <c r="XEN4" s="16"/>
      <c r="XEO4" s="16"/>
      <c r="XEP4" s="16"/>
      <c r="XEQ4" s="16"/>
      <c r="XER4" s="16"/>
      <c r="XES4" s="16"/>
      <c r="XET4" s="16"/>
      <c r="XEU4" s="16"/>
      <c r="XEV4" s="16"/>
      <c r="XEW4" s="16"/>
      <c r="XEX4" s="16"/>
      <c r="XEY4" s="16"/>
      <c r="XEZ4" s="16"/>
      <c r="XFA4" s="16"/>
      <c r="XFB4" s="16"/>
    </row>
    <row r="5" s="2" customFormat="1" ht="80" customHeight="1" spans="1:16382">
      <c r="A5" s="18"/>
      <c r="B5" s="18"/>
      <c r="C5" s="18"/>
      <c r="D5" s="23"/>
      <c r="E5" s="20"/>
      <c r="F5" s="18"/>
      <c r="G5" s="18"/>
      <c r="H5" s="21"/>
      <c r="I5" s="18"/>
      <c r="J5" s="18"/>
      <c r="K5" s="30"/>
      <c r="L5" s="36"/>
      <c r="M5" s="36"/>
      <c r="N5" s="37"/>
      <c r="O5" s="38" t="s">
        <v>32</v>
      </c>
      <c r="P5" s="36" t="s">
        <v>33</v>
      </c>
      <c r="Q5" s="36" t="s">
        <v>34</v>
      </c>
      <c r="R5" s="36" t="s">
        <v>35</v>
      </c>
      <c r="S5" s="36" t="s">
        <v>36</v>
      </c>
      <c r="T5" s="46" t="s">
        <v>37</v>
      </c>
      <c r="U5" s="21"/>
      <c r="V5" s="47"/>
      <c r="W5" s="43"/>
      <c r="X5" s="43"/>
      <c r="Y5" s="43"/>
      <c r="Z5" s="43"/>
      <c r="AA5" s="43"/>
      <c r="AB5" s="43"/>
      <c r="AC5" s="43"/>
      <c r="AD5" s="43"/>
      <c r="AE5" s="52"/>
      <c r="AF5" s="53"/>
      <c r="AG5" s="43"/>
      <c r="AH5" s="43"/>
      <c r="AI5" s="43"/>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c r="XDM5" s="12"/>
      <c r="XDN5" s="12"/>
      <c r="XDO5" s="12"/>
      <c r="XDP5" s="12"/>
      <c r="XDQ5" s="12"/>
      <c r="XDR5" s="12"/>
      <c r="XDS5" s="12"/>
      <c r="XDT5" s="12"/>
      <c r="XDU5" s="12"/>
      <c r="XDV5" s="12"/>
      <c r="XDW5" s="12"/>
      <c r="XDX5" s="12"/>
      <c r="XDY5" s="12"/>
      <c r="XDZ5" s="12"/>
      <c r="XEA5" s="12"/>
      <c r="XEB5" s="12"/>
      <c r="XEC5" s="12"/>
      <c r="XED5" s="12"/>
      <c r="XEE5" s="12"/>
      <c r="XEF5" s="12"/>
      <c r="XEG5" s="15"/>
      <c r="XEH5" s="15"/>
      <c r="XEI5" s="15"/>
      <c r="XEJ5" s="15"/>
      <c r="XEK5" s="15"/>
      <c r="XEL5" s="15"/>
      <c r="XEM5" s="16"/>
      <c r="XEN5" s="16"/>
      <c r="XEO5" s="16"/>
      <c r="XEP5" s="16"/>
      <c r="XEQ5" s="16"/>
      <c r="XER5" s="16"/>
      <c r="XES5" s="16"/>
      <c r="XET5" s="16"/>
      <c r="XEU5" s="16"/>
      <c r="XEV5" s="16"/>
      <c r="XEW5" s="16"/>
      <c r="XEX5" s="16"/>
      <c r="XEY5" s="16"/>
      <c r="XEZ5" s="16"/>
      <c r="XFA5" s="16"/>
      <c r="XFB5" s="16"/>
    </row>
    <row r="6" s="3" customFormat="1" ht="40" customHeight="1" spans="1:35">
      <c r="A6" s="24" t="s">
        <v>38</v>
      </c>
      <c r="B6" s="24"/>
      <c r="C6" s="24"/>
      <c r="D6" s="24"/>
      <c r="E6" s="24"/>
      <c r="F6" s="24"/>
      <c r="G6" s="24"/>
      <c r="H6" s="24"/>
      <c r="I6" s="24"/>
      <c r="J6" s="39"/>
      <c r="K6" s="39">
        <f t="shared" ref="K6:T6" si="0">SUBTOTAL(109,K7:K10)</f>
        <v>12873.9</v>
      </c>
      <c r="L6" s="39">
        <f t="shared" si="0"/>
        <v>10409.05</v>
      </c>
      <c r="M6" s="39">
        <f t="shared" si="0"/>
        <v>0</v>
      </c>
      <c r="N6" s="39">
        <f t="shared" si="0"/>
        <v>10409.05</v>
      </c>
      <c r="O6" s="40">
        <f t="shared" si="0"/>
        <v>4905.99</v>
      </c>
      <c r="P6" s="39">
        <f t="shared" si="0"/>
        <v>379.06</v>
      </c>
      <c r="Q6" s="39">
        <f t="shared" si="0"/>
        <v>5124</v>
      </c>
      <c r="R6" s="39">
        <f t="shared" si="0"/>
        <v>0</v>
      </c>
      <c r="S6" s="39">
        <f t="shared" si="0"/>
        <v>0</v>
      </c>
      <c r="T6" s="39">
        <f t="shared" si="0"/>
        <v>0</v>
      </c>
      <c r="U6" s="40"/>
      <c r="V6" s="48"/>
      <c r="W6" s="39">
        <f t="shared" ref="W6:AE6" si="1">SUBTOTAL(109,W7:W10)</f>
        <v>0</v>
      </c>
      <c r="X6" s="39">
        <f t="shared" si="1"/>
        <v>0</v>
      </c>
      <c r="Y6" s="39">
        <f t="shared" si="1"/>
        <v>0</v>
      </c>
      <c r="Z6" s="39">
        <f t="shared" si="1"/>
        <v>0</v>
      </c>
      <c r="AA6" s="39">
        <f t="shared" si="1"/>
        <v>2</v>
      </c>
      <c r="AB6" s="39">
        <f t="shared" si="1"/>
        <v>0</v>
      </c>
      <c r="AC6" s="39">
        <f t="shared" si="1"/>
        <v>1</v>
      </c>
      <c r="AD6" s="39">
        <f t="shared" si="1"/>
        <v>0</v>
      </c>
      <c r="AE6" s="39">
        <f t="shared" si="1"/>
        <v>2615.64</v>
      </c>
      <c r="AF6" s="54">
        <f>AE6/N6</f>
        <v>0.251285179723414</v>
      </c>
      <c r="AG6" s="39"/>
      <c r="AH6" s="39">
        <f>SUBTOTAL(109,AH7:AH10)</f>
        <v>0</v>
      </c>
      <c r="AI6" s="39">
        <f>SUBTOTAL(109,AI7:AI10)</f>
        <v>0</v>
      </c>
    </row>
    <row r="7" s="4" customFormat="1" ht="104" customHeight="1" spans="1:16382">
      <c r="A7" s="25">
        <v>1</v>
      </c>
      <c r="B7" s="25" t="s">
        <v>39</v>
      </c>
      <c r="C7" s="25" t="s">
        <v>40</v>
      </c>
      <c r="D7" s="25" t="s">
        <v>41</v>
      </c>
      <c r="E7" s="25" t="s">
        <v>42</v>
      </c>
      <c r="F7" s="25" t="s">
        <v>43</v>
      </c>
      <c r="G7" s="25" t="s">
        <v>44</v>
      </c>
      <c r="H7" s="26" t="s">
        <v>45</v>
      </c>
      <c r="I7" s="26" t="s">
        <v>46</v>
      </c>
      <c r="J7" s="25" t="s">
        <v>47</v>
      </c>
      <c r="K7" s="41">
        <f>VLOOKUP(C7,'[1]洛浦县-项目库'!C:O,13,FALSE)</f>
        <v>6560.4</v>
      </c>
      <c r="L7" s="41">
        <f>M7+N7</f>
        <v>6560.4</v>
      </c>
      <c r="M7" s="41"/>
      <c r="N7" s="41">
        <f>O7+P7+Q7</f>
        <v>6560.4</v>
      </c>
      <c r="O7" s="41">
        <f>4852.99</f>
        <v>4852.99</v>
      </c>
      <c r="P7" s="41">
        <v>0</v>
      </c>
      <c r="Q7" s="41">
        <f>2070.1-362.69</f>
        <v>1707.41</v>
      </c>
      <c r="R7" s="49"/>
      <c r="S7" s="49"/>
      <c r="T7" s="49"/>
      <c r="U7" s="41" t="s">
        <v>48</v>
      </c>
      <c r="V7" s="25" t="s">
        <v>20</v>
      </c>
      <c r="W7" s="50"/>
      <c r="X7" s="50"/>
      <c r="Y7" s="50"/>
      <c r="Z7" s="50"/>
      <c r="AA7" s="50"/>
      <c r="AB7" s="50"/>
      <c r="AC7" s="50">
        <v>1</v>
      </c>
      <c r="AD7" s="50"/>
      <c r="AE7" s="25">
        <f>VLOOKUP(C7,'[1]6.3进度表'!C:T,18,FALSE)</f>
        <v>2615.64</v>
      </c>
      <c r="AF7" s="55">
        <f>AE7/N7</f>
        <v>0.398701298701299</v>
      </c>
      <c r="AG7" s="55" t="str">
        <f>VLOOKUP(C7,'[1]6.3进度表'!C:AH,32,FALSE)</f>
        <v>已发放5个月工资</v>
      </c>
      <c r="AH7" s="25"/>
      <c r="AI7" s="25"/>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5"/>
      <c r="XEH7" s="15"/>
      <c r="XEI7" s="15"/>
      <c r="XEJ7" s="15"/>
      <c r="XEK7" s="15"/>
      <c r="XEL7" s="15"/>
      <c r="XEM7" s="16"/>
      <c r="XEN7" s="16"/>
      <c r="XEO7" s="16"/>
      <c r="XEP7" s="16"/>
      <c r="XEQ7" s="16"/>
      <c r="XER7" s="16"/>
      <c r="XES7" s="16"/>
      <c r="XET7" s="16"/>
      <c r="XEU7" s="16"/>
      <c r="XEV7" s="16"/>
      <c r="XEW7" s="16"/>
      <c r="XEX7" s="16"/>
      <c r="XEY7" s="16"/>
      <c r="XEZ7" s="16"/>
      <c r="XFA7" s="16"/>
      <c r="XFB7" s="16"/>
    </row>
    <row r="8" s="5" customFormat="1" ht="84" spans="1:16382">
      <c r="A8" s="25">
        <v>2</v>
      </c>
      <c r="B8" s="25" t="s">
        <v>49</v>
      </c>
      <c r="C8" s="25" t="s">
        <v>50</v>
      </c>
      <c r="D8" s="25" t="s">
        <v>41</v>
      </c>
      <c r="E8" s="25" t="s">
        <v>42</v>
      </c>
      <c r="F8" s="25" t="s">
        <v>43</v>
      </c>
      <c r="G8" s="25" t="s">
        <v>44</v>
      </c>
      <c r="H8" s="26" t="s">
        <v>51</v>
      </c>
      <c r="I8" s="26" t="s">
        <v>46</v>
      </c>
      <c r="J8" s="25" t="s">
        <v>47</v>
      </c>
      <c r="K8" s="41">
        <v>20</v>
      </c>
      <c r="L8" s="41">
        <f>M8+N8</f>
        <v>12.02</v>
      </c>
      <c r="M8" s="41"/>
      <c r="N8" s="41">
        <f>O8+P8+Q8</f>
        <v>12.02</v>
      </c>
      <c r="O8" s="41"/>
      <c r="P8" s="41"/>
      <c r="Q8" s="41">
        <f>10+2.02</f>
        <v>12.02</v>
      </c>
      <c r="R8" s="49"/>
      <c r="S8" s="49"/>
      <c r="T8" s="49"/>
      <c r="U8" s="41" t="s">
        <v>52</v>
      </c>
      <c r="V8" s="25"/>
      <c r="W8" s="50"/>
      <c r="X8" s="50"/>
      <c r="Y8" s="50"/>
      <c r="Z8" s="50"/>
      <c r="AA8" s="50"/>
      <c r="AB8" s="50"/>
      <c r="AC8" s="50"/>
      <c r="AD8" s="50"/>
      <c r="AE8" s="25"/>
      <c r="AF8" s="55"/>
      <c r="AG8" s="55"/>
      <c r="AH8" s="25"/>
      <c r="AI8" s="25"/>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5"/>
      <c r="XEH8" s="15"/>
      <c r="XEI8" s="15"/>
      <c r="XEJ8" s="15"/>
      <c r="XEK8" s="15"/>
      <c r="XEL8" s="15"/>
      <c r="XEM8" s="16"/>
      <c r="XEN8" s="16"/>
      <c r="XEO8" s="16"/>
      <c r="XEP8" s="16"/>
      <c r="XEQ8" s="16"/>
      <c r="XER8" s="16"/>
      <c r="XES8" s="16"/>
      <c r="XET8" s="16"/>
      <c r="XEU8" s="16"/>
      <c r="XEV8" s="16"/>
      <c r="XEW8" s="16"/>
      <c r="XEX8" s="16"/>
      <c r="XEY8" s="16"/>
      <c r="XEZ8" s="16"/>
      <c r="XFA8" s="16"/>
      <c r="XFB8" s="16"/>
    </row>
    <row r="9" s="5" customFormat="1" ht="80" customHeight="1" spans="1:16382">
      <c r="A9" s="25">
        <v>3</v>
      </c>
      <c r="B9" s="25" t="s">
        <v>53</v>
      </c>
      <c r="C9" s="25" t="s">
        <v>54</v>
      </c>
      <c r="D9" s="25" t="s">
        <v>55</v>
      </c>
      <c r="E9" s="25" t="s">
        <v>42</v>
      </c>
      <c r="F9" s="25" t="s">
        <v>56</v>
      </c>
      <c r="G9" s="25" t="s">
        <v>57</v>
      </c>
      <c r="H9" s="26" t="s">
        <v>58</v>
      </c>
      <c r="I9" s="26" t="s">
        <v>46</v>
      </c>
      <c r="J9" s="25" t="s">
        <v>59</v>
      </c>
      <c r="K9" s="41">
        <f>VLOOKUP(C9,'[1]洛浦县-项目库'!C:O,13,FALSE)</f>
        <v>5800</v>
      </c>
      <c r="L9" s="41">
        <f>M9+N9</f>
        <v>3343.13</v>
      </c>
      <c r="M9" s="41"/>
      <c r="N9" s="41">
        <f>O9+P9+Q9</f>
        <v>3343.13</v>
      </c>
      <c r="O9" s="41">
        <v>53</v>
      </c>
      <c r="P9" s="41">
        <f>408.92-29.86</f>
        <v>379.06</v>
      </c>
      <c r="Q9" s="41">
        <f>2560.4+362.69-10-2.02</f>
        <v>2911.07</v>
      </c>
      <c r="R9" s="49"/>
      <c r="S9" s="49"/>
      <c r="T9" s="49"/>
      <c r="U9" s="41" t="s">
        <v>60</v>
      </c>
      <c r="V9" s="25" t="s">
        <v>18</v>
      </c>
      <c r="W9" s="50"/>
      <c r="X9" s="50"/>
      <c r="Y9" s="50"/>
      <c r="Z9" s="50"/>
      <c r="AA9" s="50">
        <v>1</v>
      </c>
      <c r="AB9" s="50"/>
      <c r="AC9" s="50"/>
      <c r="AD9" s="50"/>
      <c r="AE9" s="25">
        <f>VLOOKUP(C9,'[1]6.3进度表'!C:T,18,FALSE)</f>
        <v>0</v>
      </c>
      <c r="AF9" s="55">
        <f>AE9/N9</f>
        <v>0</v>
      </c>
      <c r="AG9" s="55" t="str">
        <f>VLOOKUP(C9,'[1]6.3进度表'!C:AH,32,FALSE)</f>
        <v>5月27日发布招标公告，计划6月20日开标。</v>
      </c>
      <c r="AH9" s="56"/>
      <c r="AI9" s="56"/>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5"/>
      <c r="XEH9" s="15"/>
      <c r="XEI9" s="15"/>
      <c r="XEJ9" s="15"/>
      <c r="XEK9" s="15"/>
      <c r="XEL9" s="15"/>
      <c r="XEM9" s="16"/>
      <c r="XEN9" s="16"/>
      <c r="XEO9" s="16"/>
      <c r="XEP9" s="16"/>
      <c r="XEQ9" s="16"/>
      <c r="XER9" s="16"/>
      <c r="XES9" s="16"/>
      <c r="XET9" s="16"/>
      <c r="XEU9" s="16"/>
      <c r="XEV9" s="16"/>
      <c r="XEW9" s="16"/>
      <c r="XEX9" s="16"/>
      <c r="XEY9" s="16"/>
      <c r="XEZ9" s="16"/>
      <c r="XFA9" s="16"/>
      <c r="XFB9" s="16"/>
    </row>
    <row r="10" s="5" customFormat="1" ht="140" customHeight="1" spans="1:16382">
      <c r="A10" s="25">
        <v>4</v>
      </c>
      <c r="B10" s="25" t="s">
        <v>61</v>
      </c>
      <c r="C10" s="25" t="s">
        <v>62</v>
      </c>
      <c r="D10" s="25" t="s">
        <v>55</v>
      </c>
      <c r="E10" s="25" t="s">
        <v>42</v>
      </c>
      <c r="F10" s="25" t="s">
        <v>63</v>
      </c>
      <c r="G10" s="25" t="s">
        <v>64</v>
      </c>
      <c r="H10" s="26" t="s">
        <v>65</v>
      </c>
      <c r="I10" s="26" t="s">
        <v>46</v>
      </c>
      <c r="J10" s="25" t="s">
        <v>66</v>
      </c>
      <c r="K10" s="41">
        <f>VLOOKUP(C10,'[1]洛浦县-项目库'!C:O,13,FALSE)</f>
        <v>493.5</v>
      </c>
      <c r="L10" s="41">
        <f>M10+N10</f>
        <v>493.5</v>
      </c>
      <c r="M10" s="41"/>
      <c r="N10" s="41">
        <f>O10+P10+Q10</f>
        <v>493.5</v>
      </c>
      <c r="O10" s="41"/>
      <c r="P10" s="41">
        <v>0</v>
      </c>
      <c r="Q10" s="41">
        <v>493.5</v>
      </c>
      <c r="R10" s="49"/>
      <c r="S10" s="49"/>
      <c r="T10" s="49"/>
      <c r="U10" s="41" t="s">
        <v>67</v>
      </c>
      <c r="V10" s="25" t="s">
        <v>18</v>
      </c>
      <c r="W10" s="50"/>
      <c r="X10" s="50"/>
      <c r="Y10" s="50"/>
      <c r="Z10" s="50"/>
      <c r="AA10" s="50">
        <v>1</v>
      </c>
      <c r="AB10" s="50"/>
      <c r="AC10" s="50"/>
      <c r="AD10" s="50"/>
      <c r="AE10" s="25">
        <f>VLOOKUP(C10,'[1]6.3进度表'!C:T,18,FALSE)</f>
        <v>0</v>
      </c>
      <c r="AF10" s="55">
        <f>AE10/N10</f>
        <v>0</v>
      </c>
      <c r="AG10" s="55" t="str">
        <f>VLOOKUP(C10,'[1]6.3进度表'!C:AH,32,FALSE)</f>
        <v>6月14日开标。</v>
      </c>
      <c r="AH10" s="56"/>
      <c r="AI10" s="56"/>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5"/>
      <c r="XEH10" s="15"/>
      <c r="XEI10" s="15"/>
      <c r="XEJ10" s="15"/>
      <c r="XEK10" s="15"/>
      <c r="XEL10" s="15"/>
      <c r="XEM10" s="16"/>
      <c r="XEN10" s="16"/>
      <c r="XEO10" s="16"/>
      <c r="XEP10" s="16"/>
      <c r="XEQ10" s="16"/>
      <c r="XER10" s="16"/>
      <c r="XES10" s="16"/>
      <c r="XET10" s="16"/>
      <c r="XEU10" s="16"/>
      <c r="XEV10" s="16"/>
      <c r="XEW10" s="16"/>
      <c r="XEX10" s="16"/>
      <c r="XEY10" s="16"/>
      <c r="XEZ10" s="16"/>
      <c r="XFA10" s="16"/>
      <c r="XFB10" s="16"/>
    </row>
    <row r="11" s="6" customFormat="1" spans="1:16382">
      <c r="A11" s="7"/>
      <c r="B11" s="7"/>
      <c r="C11" s="7"/>
      <c r="D11" s="7"/>
      <c r="E11" s="7"/>
      <c r="F11" s="7"/>
      <c r="G11" s="7"/>
      <c r="H11" s="8"/>
      <c r="I11" s="8"/>
      <c r="J11" s="7"/>
      <c r="K11" s="9"/>
      <c r="L11" s="9"/>
      <c r="M11" s="9"/>
      <c r="N11" s="10"/>
      <c r="O11" s="9"/>
      <c r="P11" s="10"/>
      <c r="Q11" s="10"/>
      <c r="R11" s="10"/>
      <c r="S11" s="10"/>
      <c r="T11" s="10"/>
      <c r="U11" s="7"/>
      <c r="V11" s="11"/>
      <c r="W11" s="12"/>
      <c r="X11" s="12"/>
      <c r="Y11" s="12"/>
      <c r="Z11" s="12"/>
      <c r="AA11" s="12"/>
      <c r="AB11" s="12"/>
      <c r="AC11" s="12"/>
      <c r="AD11" s="12"/>
      <c r="AE11" s="13"/>
      <c r="AF11" s="14"/>
      <c r="AG11" s="14"/>
      <c r="AH11" s="13"/>
      <c r="AI11" s="13"/>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5"/>
      <c r="XEH11" s="15"/>
      <c r="XEI11" s="15"/>
      <c r="XEJ11" s="15"/>
      <c r="XEK11" s="15"/>
      <c r="XEL11" s="15"/>
      <c r="XEM11" s="16"/>
      <c r="XEN11" s="16"/>
      <c r="XEO11" s="16"/>
      <c r="XEP11" s="16"/>
      <c r="XEQ11" s="16"/>
      <c r="XER11" s="16"/>
      <c r="XES11" s="16"/>
      <c r="XET11" s="16"/>
      <c r="XEU11" s="16"/>
      <c r="XEV11" s="16"/>
      <c r="XEW11" s="16"/>
      <c r="XEX11" s="16"/>
      <c r="XEY11" s="16"/>
      <c r="XEZ11" s="16"/>
      <c r="XFA11" s="16"/>
      <c r="XFB11" s="16"/>
    </row>
    <row r="12" s="6" customFormat="1" spans="1:16382">
      <c r="A12" s="7"/>
      <c r="B12" s="7"/>
      <c r="C12" s="7"/>
      <c r="D12" s="7"/>
      <c r="E12" s="7"/>
      <c r="F12" s="7"/>
      <c r="G12" s="7"/>
      <c r="H12" s="8"/>
      <c r="I12" s="8"/>
      <c r="J12" s="7"/>
      <c r="K12" s="9"/>
      <c r="L12" s="9"/>
      <c r="M12" s="9"/>
      <c r="N12" s="10"/>
      <c r="O12" s="9"/>
      <c r="P12" s="10"/>
      <c r="Q12" s="10"/>
      <c r="R12" s="10"/>
      <c r="S12" s="10"/>
      <c r="T12" s="10"/>
      <c r="U12" s="7"/>
      <c r="V12" s="11"/>
      <c r="W12" s="12"/>
      <c r="X12" s="12"/>
      <c r="Y12" s="12"/>
      <c r="Z12" s="12"/>
      <c r="AA12" s="12"/>
      <c r="AB12" s="12"/>
      <c r="AC12" s="12"/>
      <c r="AD12" s="12"/>
      <c r="AE12" s="13"/>
      <c r="AF12" s="14"/>
      <c r="AG12" s="14"/>
      <c r="AH12" s="13"/>
      <c r="AI12" s="13"/>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5"/>
      <c r="XEH12" s="15"/>
      <c r="XEI12" s="15"/>
      <c r="XEJ12" s="15"/>
      <c r="XEK12" s="15"/>
      <c r="XEL12" s="15"/>
      <c r="XEM12" s="16"/>
      <c r="XEN12" s="16"/>
      <c r="XEO12" s="16"/>
      <c r="XEP12" s="16"/>
      <c r="XEQ12" s="16"/>
      <c r="XER12" s="16"/>
      <c r="XES12" s="16"/>
      <c r="XET12" s="16"/>
      <c r="XEU12" s="16"/>
      <c r="XEV12" s="16"/>
      <c r="XEW12" s="16"/>
      <c r="XEX12" s="16"/>
      <c r="XEY12" s="16"/>
      <c r="XEZ12" s="16"/>
      <c r="XFA12" s="16"/>
      <c r="XFB12" s="16"/>
    </row>
    <row r="13" s="6" customFormat="1" spans="1:16382">
      <c r="A13" s="7"/>
      <c r="B13" s="7"/>
      <c r="C13" s="7"/>
      <c r="D13" s="7"/>
      <c r="E13" s="7"/>
      <c r="F13" s="7"/>
      <c r="G13" s="7"/>
      <c r="H13" s="8"/>
      <c r="I13" s="8"/>
      <c r="J13" s="7"/>
      <c r="K13" s="9"/>
      <c r="L13" s="9"/>
      <c r="M13" s="9"/>
      <c r="N13" s="10"/>
      <c r="O13" s="9"/>
      <c r="P13" s="10"/>
      <c r="Q13" s="10"/>
      <c r="R13" s="10"/>
      <c r="S13" s="10"/>
      <c r="T13" s="10"/>
      <c r="U13" s="7"/>
      <c r="V13" s="11"/>
      <c r="W13" s="12"/>
      <c r="X13" s="12"/>
      <c r="Y13" s="12"/>
      <c r="Z13" s="12"/>
      <c r="AA13" s="12"/>
      <c r="AB13" s="12"/>
      <c r="AC13" s="12"/>
      <c r="AD13" s="12"/>
      <c r="AE13" s="13"/>
      <c r="AF13" s="14"/>
      <c r="AG13" s="14"/>
      <c r="AH13" s="13"/>
      <c r="AI13" s="13"/>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5"/>
      <c r="XEH13" s="15"/>
      <c r="XEI13" s="15"/>
      <c r="XEJ13" s="15"/>
      <c r="XEK13" s="15"/>
      <c r="XEL13" s="15"/>
      <c r="XEM13" s="16"/>
      <c r="XEN13" s="16"/>
      <c r="XEO13" s="16"/>
      <c r="XEP13" s="16"/>
      <c r="XEQ13" s="16"/>
      <c r="XER13" s="16"/>
      <c r="XES13" s="16"/>
      <c r="XET13" s="16"/>
      <c r="XEU13" s="16"/>
      <c r="XEV13" s="16"/>
      <c r="XEW13" s="16"/>
      <c r="XEX13" s="16"/>
      <c r="XEY13" s="16"/>
      <c r="XEZ13" s="16"/>
      <c r="XFA13" s="16"/>
      <c r="XFB13" s="16"/>
    </row>
    <row r="14" s="6" customFormat="1" spans="1:16382">
      <c r="A14" s="7"/>
      <c r="B14" s="7"/>
      <c r="C14" s="7"/>
      <c r="D14" s="7"/>
      <c r="E14" s="7"/>
      <c r="F14" s="7"/>
      <c r="G14" s="7"/>
      <c r="H14" s="8"/>
      <c r="I14" s="8"/>
      <c r="J14" s="7"/>
      <c r="K14" s="9"/>
      <c r="L14" s="9"/>
      <c r="M14" s="9"/>
      <c r="N14" s="10"/>
      <c r="O14" s="9"/>
      <c r="P14" s="10"/>
      <c r="Q14" s="10"/>
      <c r="R14" s="10"/>
      <c r="S14" s="10"/>
      <c r="T14" s="10"/>
      <c r="U14" s="7"/>
      <c r="V14" s="11"/>
      <c r="W14" s="12"/>
      <c r="X14" s="12"/>
      <c r="Y14" s="12"/>
      <c r="Z14" s="12"/>
      <c r="AA14" s="12"/>
      <c r="AB14" s="12"/>
      <c r="AC14" s="12"/>
      <c r="AD14" s="12"/>
      <c r="AE14" s="13"/>
      <c r="AF14" s="14"/>
      <c r="AG14" s="14"/>
      <c r="AH14" s="13"/>
      <c r="AI14" s="13"/>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c r="XDI14" s="12"/>
      <c r="XDJ14" s="12"/>
      <c r="XDK14" s="12"/>
      <c r="XDL14" s="12"/>
      <c r="XDM14" s="12"/>
      <c r="XDN14" s="12"/>
      <c r="XDO14" s="12"/>
      <c r="XDP14" s="12"/>
      <c r="XDQ14" s="12"/>
      <c r="XDR14" s="12"/>
      <c r="XDS14" s="12"/>
      <c r="XDT14" s="12"/>
      <c r="XDU14" s="12"/>
      <c r="XDV14" s="12"/>
      <c r="XDW14" s="12"/>
      <c r="XDX14" s="12"/>
      <c r="XDY14" s="12"/>
      <c r="XDZ14" s="12"/>
      <c r="XEA14" s="12"/>
      <c r="XEB14" s="12"/>
      <c r="XEC14" s="12"/>
      <c r="XED14" s="12"/>
      <c r="XEE14" s="12"/>
      <c r="XEF14" s="12"/>
      <c r="XEG14" s="15"/>
      <c r="XEH14" s="15"/>
      <c r="XEI14" s="15"/>
      <c r="XEJ14" s="15"/>
      <c r="XEK14" s="15"/>
      <c r="XEL14" s="15"/>
      <c r="XEM14" s="16"/>
      <c r="XEN14" s="16"/>
      <c r="XEO14" s="16"/>
      <c r="XEP14" s="16"/>
      <c r="XEQ14" s="16"/>
      <c r="XER14" s="16"/>
      <c r="XES14" s="16"/>
      <c r="XET14" s="16"/>
      <c r="XEU14" s="16"/>
      <c r="XEV14" s="16"/>
      <c r="XEW14" s="16"/>
      <c r="XEX14" s="16"/>
      <c r="XEY14" s="16"/>
      <c r="XEZ14" s="16"/>
      <c r="XFA14" s="16"/>
      <c r="XFB14" s="16"/>
    </row>
    <row r="15" s="6" customFormat="1" spans="1:16382">
      <c r="A15" s="7"/>
      <c r="B15" s="7"/>
      <c r="C15" s="7"/>
      <c r="D15" s="7"/>
      <c r="E15" s="7"/>
      <c r="F15" s="7"/>
      <c r="G15" s="7"/>
      <c r="H15" s="8"/>
      <c r="I15" s="8"/>
      <c r="J15" s="7"/>
      <c r="K15" s="9"/>
      <c r="L15" s="9"/>
      <c r="M15" s="9"/>
      <c r="N15" s="10"/>
      <c r="O15" s="9"/>
      <c r="P15" s="10"/>
      <c r="Q15" s="10"/>
      <c r="R15" s="10"/>
      <c r="S15" s="10"/>
      <c r="T15" s="10"/>
      <c r="U15" s="7"/>
      <c r="V15" s="11"/>
      <c r="W15" s="12"/>
      <c r="X15" s="12"/>
      <c r="Y15" s="12"/>
      <c r="Z15" s="12"/>
      <c r="AA15" s="12"/>
      <c r="AB15" s="12"/>
      <c r="AC15" s="12"/>
      <c r="AD15" s="12"/>
      <c r="AE15" s="13"/>
      <c r="AF15" s="14"/>
      <c r="AG15" s="14"/>
      <c r="AH15" s="13"/>
      <c r="AI15" s="13"/>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5"/>
      <c r="XEH15" s="15"/>
      <c r="XEI15" s="15"/>
      <c r="XEJ15" s="15"/>
      <c r="XEK15" s="15"/>
      <c r="XEL15" s="15"/>
      <c r="XEM15" s="16"/>
      <c r="XEN15" s="16"/>
      <c r="XEO15" s="16"/>
      <c r="XEP15" s="16"/>
      <c r="XEQ15" s="16"/>
      <c r="XER15" s="16"/>
      <c r="XES15" s="16"/>
      <c r="XET15" s="16"/>
      <c r="XEU15" s="16"/>
      <c r="XEV15" s="16"/>
      <c r="XEW15" s="16"/>
      <c r="XEX15" s="16"/>
      <c r="XEY15" s="16"/>
      <c r="XEZ15" s="16"/>
      <c r="XFA15" s="16"/>
      <c r="XFB15" s="16"/>
    </row>
    <row r="16" s="6" customFormat="1" spans="1:16382">
      <c r="A16" s="7"/>
      <c r="B16" s="7"/>
      <c r="C16" s="7"/>
      <c r="D16" s="7"/>
      <c r="E16" s="7"/>
      <c r="F16" s="7"/>
      <c r="G16" s="7"/>
      <c r="H16" s="8"/>
      <c r="I16" s="8"/>
      <c r="J16" s="7"/>
      <c r="K16" s="9"/>
      <c r="L16" s="9"/>
      <c r="M16" s="9"/>
      <c r="N16" s="10"/>
      <c r="O16" s="9"/>
      <c r="P16" s="10"/>
      <c r="Q16" s="10"/>
      <c r="R16" s="10"/>
      <c r="S16" s="10"/>
      <c r="T16" s="10"/>
      <c r="U16" s="7"/>
      <c r="V16" s="11"/>
      <c r="W16" s="12"/>
      <c r="X16" s="12"/>
      <c r="Y16" s="12"/>
      <c r="Z16" s="12"/>
      <c r="AA16" s="12"/>
      <c r="AB16" s="12"/>
      <c r="AC16" s="12"/>
      <c r="AD16" s="12"/>
      <c r="AE16" s="13"/>
      <c r="AF16" s="14"/>
      <c r="AG16" s="14"/>
      <c r="AH16" s="13"/>
      <c r="AI16" s="13"/>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5"/>
      <c r="XEH16" s="15"/>
      <c r="XEI16" s="15"/>
      <c r="XEJ16" s="15"/>
      <c r="XEK16" s="15"/>
      <c r="XEL16" s="15"/>
      <c r="XEM16" s="16"/>
      <c r="XEN16" s="16"/>
      <c r="XEO16" s="16"/>
      <c r="XEP16" s="16"/>
      <c r="XEQ16" s="16"/>
      <c r="XER16" s="16"/>
      <c r="XES16" s="16"/>
      <c r="XET16" s="16"/>
      <c r="XEU16" s="16"/>
      <c r="XEV16" s="16"/>
      <c r="XEW16" s="16"/>
      <c r="XEX16" s="16"/>
      <c r="XEY16" s="16"/>
      <c r="XEZ16" s="16"/>
      <c r="XFA16" s="16"/>
      <c r="XFB16" s="16"/>
    </row>
  </sheetData>
  <mergeCells count="34">
    <mergeCell ref="A1:AI1"/>
    <mergeCell ref="K2:T2"/>
    <mergeCell ref="L3:T3"/>
    <mergeCell ref="O4:T4"/>
    <mergeCell ref="A6:H6"/>
    <mergeCell ref="A2:A5"/>
    <mergeCell ref="B2:B5"/>
    <mergeCell ref="C2:C5"/>
    <mergeCell ref="D2:D5"/>
    <mergeCell ref="E2:E5"/>
    <mergeCell ref="F2:F5"/>
    <mergeCell ref="G2:G5"/>
    <mergeCell ref="H2:H5"/>
    <mergeCell ref="I2:I5"/>
    <mergeCell ref="J2:J5"/>
    <mergeCell ref="K3:K5"/>
    <mergeCell ref="L4:L5"/>
    <mergeCell ref="M4:M5"/>
    <mergeCell ref="N4:N5"/>
    <mergeCell ref="U2:U5"/>
    <mergeCell ref="V2:V5"/>
    <mergeCell ref="W2:W5"/>
    <mergeCell ref="X2:X5"/>
    <mergeCell ref="Y2:Y5"/>
    <mergeCell ref="Z2:Z5"/>
    <mergeCell ref="AA2:AA5"/>
    <mergeCell ref="AB2:AB5"/>
    <mergeCell ref="AC2:AC5"/>
    <mergeCell ref="AD2:AD5"/>
    <mergeCell ref="AE2:AE5"/>
    <mergeCell ref="AF2:AF5"/>
    <mergeCell ref="AG2:AG5"/>
    <mergeCell ref="AH2:AH5"/>
    <mergeCell ref="AI2:AI5"/>
  </mergeCells>
  <dataValidations count="3">
    <dataValidation type="list" allowBlank="1" showInputMessage="1" showErrorMessage="1" sqref="D7:D10">
      <formula1>"产业发展类,就业类,乡村建设类,易地搬迁后扶类,巩固拓展脱贫攻坚成果类,其他类"</formula1>
    </dataValidation>
    <dataValidation type="list" allowBlank="1" showInputMessage="1" showErrorMessage="1" sqref="E7:E10">
      <formula1>"新建,续建,改扩建"</formula1>
    </dataValidation>
    <dataValidation type="list" allowBlank="1" showInputMessage="1" showErrorMessage="1" sqref="V7:V10">
      <formula1>"正在编制实施方案,完成编制实施方案,完成实施方案审查 ,完成实施方案批复,发布招投标公告,完成招投标,在建,已完工"</formula1>
    </dataValidation>
  </dataValidations>
  <pageMargins left="0.236111111111111" right="0.196527777777778" top="0.393055555555556" bottom="0.393055555555556" header="0.298611111111111" footer="0.298611111111111"/>
  <pageSetup paperSize="9" scale="64"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第二批自治区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2024-06-14T11:50:00Z</dcterms:created>
  <dcterms:modified xsi:type="dcterms:W3CDTF">2024-11-18T04:23:47Z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40C1DB2D0C3C46C7A9CCC7570633CC04_12</vt:lpwstr>
  </property>
</Properties>
</file>