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65" activeTab="1"/>
  </bookViews>
  <sheets>
    <sheet name="社保基金预算封面" sheetId="1" r:id="rId1"/>
    <sheet name="编制单位封面" sheetId="2" r:id="rId2"/>
    <sheet name="预算目录" sheetId="3" r:id="rId3"/>
    <sheet name="预算总表" sheetId="4" r:id="rId4"/>
    <sheet name="企业职工基本养老预算表" sheetId="5" r:id="rId5"/>
    <sheet name="城乡居民基本养老预算表" sheetId="6" r:id="rId6"/>
    <sheet name="机关事业单位基本养老预算表" sheetId="7" r:id="rId7"/>
    <sheet name="职工基本医疗预算表" sheetId="8" r:id="rId8"/>
    <sheet name="城乡居民基本医疗预算表" sheetId="9" r:id="rId9"/>
    <sheet name="工伤预算表" sheetId="10" r:id="rId10"/>
    <sheet name="失业预算表" sheetId="11" r:id="rId11"/>
    <sheet name="基本养老基础资料表" sheetId="12" r:id="rId12"/>
    <sheet name="基本医疗基础资料表" sheetId="13" r:id="rId13"/>
    <sheet name="失业工伤基础资料表" sheetId="14" r:id="rId14"/>
  </sheets>
  <calcPr calcId="144525"/>
  <oleSize ref="A1"/>
</workbook>
</file>

<file path=xl/sharedStrings.xml><?xml version="1.0" encoding="utf-8"?>
<sst xmlns="http://schemas.openxmlformats.org/spreadsheetml/2006/main" count="654" uniqueCount="316">
  <si>
    <t>附件1</t>
  </si>
  <si>
    <t xml:space="preserve">    2020 年 社 会 保 险 基 金 预 算</t>
  </si>
  <si>
    <t>人民政府</t>
  </si>
  <si>
    <t>和田市人民政府</t>
  </si>
  <si>
    <t>批准日期</t>
  </si>
  <si>
    <t>年</t>
  </si>
  <si>
    <t>月</t>
  </si>
  <si>
    <t>日</t>
  </si>
  <si>
    <t xml:space="preserve">                </t>
  </si>
  <si>
    <t>财政厅（局）</t>
  </si>
  <si>
    <t>和田市财政局</t>
  </si>
  <si>
    <t>人力资源社会保障厅（局）</t>
  </si>
  <si>
    <t>和田市人力资源和社会保障局</t>
  </si>
  <si>
    <t>医疗保障局</t>
  </si>
  <si>
    <t>和田市医疗保障局</t>
  </si>
  <si>
    <t>报送日期</t>
  </si>
  <si>
    <t xml:space="preserve">                 </t>
  </si>
  <si>
    <t>税务局</t>
  </si>
  <si>
    <t>和田市国家税务局</t>
  </si>
  <si>
    <t>财政厅（局）负责人（章）：</t>
  </si>
  <si>
    <t>财务负责人（章）：</t>
  </si>
  <si>
    <t>李刚</t>
  </si>
  <si>
    <t>经办人（章）：</t>
  </si>
  <si>
    <t>王芬艳</t>
  </si>
  <si>
    <t>人力资源社会保障（厅）局负责人（章）：</t>
  </si>
  <si>
    <t>潘万玉</t>
  </si>
  <si>
    <t>王津龙</t>
  </si>
  <si>
    <t>医疗保障局负责人（章）：</t>
  </si>
  <si>
    <t>杨小兰</t>
  </si>
  <si>
    <t>章琴</t>
  </si>
  <si>
    <t>税务局负责人（章）：</t>
  </si>
  <si>
    <t>社保费部门负责人（章）：</t>
  </si>
  <si>
    <t>王瑞</t>
  </si>
  <si>
    <t>吴永飞</t>
  </si>
  <si>
    <t>2020年社会保险基金预算</t>
  </si>
  <si>
    <t>编制单位名称（章）：</t>
  </si>
  <si>
    <t>单位负责人 （章）：</t>
  </si>
  <si>
    <t>蔡怀勇</t>
  </si>
  <si>
    <t>财务负责人 （章）：</t>
  </si>
  <si>
    <t>经  办  人 （章）：</t>
  </si>
  <si>
    <t>联   系   电   话：</t>
  </si>
  <si>
    <t>0903-2516963</t>
  </si>
  <si>
    <t>报   出   日   期：</t>
  </si>
  <si>
    <t>目      录</t>
  </si>
  <si>
    <t>一、2020年社会保险基金预算总表...............................................................</t>
  </si>
  <si>
    <t>社预01表</t>
  </si>
  <si>
    <t>二、2020年企业职工基本养老保险基金预算表...........................................................</t>
  </si>
  <si>
    <t>社预02表</t>
  </si>
  <si>
    <t>三、2020年城乡居民基本养老保险基金预算表...........................................................</t>
  </si>
  <si>
    <t>社预03表</t>
  </si>
  <si>
    <t>四、2020年机关事业单位基本养老保险基金预算表.....................................................</t>
  </si>
  <si>
    <t>社预04表</t>
  </si>
  <si>
    <t>五、2020年职工基本医疗保险(含生育保险)基金预算表...........................................................</t>
  </si>
  <si>
    <t>社预05表</t>
  </si>
  <si>
    <t>六、2020年城乡居民基本医疗保险基金预算表.....................................................</t>
  </si>
  <si>
    <t>社预06表</t>
  </si>
  <si>
    <t>七、2020年工伤保险基金预算表.................................................</t>
  </si>
  <si>
    <t>社预07表</t>
  </si>
  <si>
    <t>八、2020年失业保险基金预算表.......................................................</t>
  </si>
  <si>
    <t>社预08表</t>
  </si>
  <si>
    <t>九、2020年基本养老保险基础资料表.....................................................</t>
  </si>
  <si>
    <t>社预附01表</t>
  </si>
  <si>
    <t>十、2020年基本医疗保险基础资料表.....................................................</t>
  </si>
  <si>
    <t>社预附02表</t>
  </si>
  <si>
    <t>十一、2020年失业保险、工伤保险基础资料表.....................................................</t>
  </si>
  <si>
    <t>社预附03表</t>
  </si>
  <si>
    <t>2020年社会保险基金预算总表</t>
  </si>
  <si>
    <t>单位：元</t>
  </si>
  <si>
    <t>项        目</t>
  </si>
  <si>
    <t>合计</t>
  </si>
  <si>
    <t xml:space="preserve">企业职工基本
养老保险基金
</t>
  </si>
  <si>
    <t>城乡居民基本
养老保险基金</t>
  </si>
  <si>
    <t>机关事业单位基本养老保险基金</t>
  </si>
  <si>
    <t>职工基本医疗保险(含生育保险)基金</t>
  </si>
  <si>
    <t>城乡居民基本
医疗保险基金</t>
  </si>
  <si>
    <t>工伤保险基金</t>
  </si>
  <si>
    <t>失业保险基金</t>
  </si>
  <si>
    <t>一、收入</t>
  </si>
  <si>
    <t xml:space="preserve">    其中:1.社会保险费收入</t>
  </si>
  <si>
    <t xml:space="preserve">         2.利息收入</t>
  </si>
  <si>
    <t xml:space="preserve">         3.财政补贴收入</t>
  </si>
  <si>
    <t xml:space="preserve">         4.委托投资收益</t>
  </si>
  <si>
    <t xml:space="preserve">         5.其他收入</t>
  </si>
  <si>
    <t xml:space="preserve">         6.转移收入</t>
  </si>
  <si>
    <t xml:space="preserve">         7.中央调剂资金收入（省级专用）</t>
  </si>
  <si>
    <t xml:space="preserve">         8.中央调剂基金收入（中央专用)</t>
  </si>
  <si>
    <t>二、支出</t>
  </si>
  <si>
    <t xml:space="preserve">    其中:1.社会保险待遇支出</t>
  </si>
  <si>
    <t xml:space="preserve">         2.其他支出</t>
  </si>
  <si>
    <t xml:space="preserve">         3.转移支出</t>
  </si>
  <si>
    <t xml:space="preserve">         4.中央调剂基金支出（中央专用）</t>
  </si>
  <si>
    <t xml:space="preserve">         5.中央调剂资金支出（省级专用）</t>
  </si>
  <si>
    <t>三、本年收支结余</t>
  </si>
  <si>
    <t>四、年末滚存结余</t>
  </si>
  <si>
    <t>第 1 页</t>
  </si>
  <si>
    <t>2020年企业职工基本养老保险基金预算表</t>
  </si>
  <si>
    <t>2019年执行数</t>
  </si>
  <si>
    <t>2020年预算数</t>
  </si>
  <si>
    <t>一、基本养老保险费收入</t>
  </si>
  <si>
    <t>一、基本养老金支出</t>
  </si>
  <si>
    <t>二、利息收入</t>
  </si>
  <si>
    <t xml:space="preserve">    其中：离休金支出</t>
  </si>
  <si>
    <t>三、财政补贴收入</t>
  </si>
  <si>
    <t>二、医疗补助金支出</t>
  </si>
  <si>
    <t xml:space="preserve">    其中：地方财政补贴</t>
  </si>
  <si>
    <t>三、丧葬补助金和抚恤金支出</t>
  </si>
  <si>
    <t>四、委托投资收益</t>
  </si>
  <si>
    <t>五、其他收入</t>
  </si>
  <si>
    <t>四、其他支出</t>
  </si>
  <si>
    <t xml:space="preserve">    其中：滞纳金</t>
  </si>
  <si>
    <t>六、转移收入</t>
  </si>
  <si>
    <t>五、转移支出</t>
  </si>
  <si>
    <t>七、本年收入小计</t>
  </si>
  <si>
    <t>六、本年支出小计</t>
  </si>
  <si>
    <t>八、上级补助收入</t>
  </si>
  <si>
    <t>七、补助下级支出</t>
  </si>
  <si>
    <t xml:space="preserve">    其中：中央调剂资金
          收入(省级专用)</t>
  </si>
  <si>
    <t xml:space="preserve">    其中：中央调剂基金
         支出(中央专用)</t>
  </si>
  <si>
    <t>九、下级上解收入</t>
  </si>
  <si>
    <t>八、上解上级支出</t>
  </si>
  <si>
    <t xml:space="preserve">    其中：中央调剂基金
          收入(中央专用)</t>
  </si>
  <si>
    <t xml:space="preserve">    其中：中央调剂资金
          支出(省级专用)</t>
  </si>
  <si>
    <t>十、本年收入合计</t>
  </si>
  <si>
    <t>九、本年支出合计</t>
  </si>
  <si>
    <t>十、本年收支结余</t>
  </si>
  <si>
    <t>十一、上年结余</t>
  </si>
  <si>
    <t>十一、年末滚存结余</t>
  </si>
  <si>
    <t>总        计</t>
  </si>
  <si>
    <t>十二、中央平衡公式</t>
  </si>
  <si>
    <t>十二、省级平衡公式</t>
  </si>
  <si>
    <t>第 2 页</t>
  </si>
  <si>
    <t>2020年城乡居民基本养老保险基金预算表</t>
  </si>
  <si>
    <t>一、个人缴费收入</t>
  </si>
  <si>
    <t>一、基础养老金支出</t>
  </si>
  <si>
    <t xml:space="preserve">    其中：财政对困难人员代缴收入</t>
  </si>
  <si>
    <t>二、个人账户养老金支出</t>
  </si>
  <si>
    <t>二、集体补助收入</t>
  </si>
  <si>
    <t>三、丧葬补助金支出</t>
  </si>
  <si>
    <t>三、利息收入</t>
  </si>
  <si>
    <t>四、财政补贴收入</t>
  </si>
  <si>
    <t xml:space="preserve">    其中：财政对基础养老金的补贴</t>
  </si>
  <si>
    <t xml:space="preserve">          财政对个人缴费的补贴</t>
  </si>
  <si>
    <t>五、委托投资收益</t>
  </si>
  <si>
    <t>六、其他收入</t>
  </si>
  <si>
    <t>七、转移收入</t>
  </si>
  <si>
    <t>八、本年收入小计</t>
  </si>
  <si>
    <t>九、上级补助收入</t>
  </si>
  <si>
    <t>十、下级上解收入</t>
  </si>
  <si>
    <t>十一、本年收入合计</t>
  </si>
  <si>
    <t>十二、上年结余</t>
  </si>
  <si>
    <t>第 3 页</t>
  </si>
  <si>
    <t>2020年机关事业单位基本养老保险基金预算表</t>
  </si>
  <si>
    <t xml:space="preserve">  其中：2019年当年数</t>
  </si>
  <si>
    <t>二、其他支出</t>
  </si>
  <si>
    <t>三、转移支出</t>
  </si>
  <si>
    <t>四、本年支出小计</t>
  </si>
  <si>
    <t>五、补助下级支出</t>
  </si>
  <si>
    <t>六、上解上级支出</t>
  </si>
  <si>
    <t>七、本年支出合计</t>
  </si>
  <si>
    <t>八、本年收支结余</t>
  </si>
  <si>
    <t>×</t>
  </si>
  <si>
    <t>九、年末滚存结余</t>
  </si>
  <si>
    <t>第 4 页</t>
  </si>
  <si>
    <t>2020年职工基本医疗保险(含生育保险)基金预算表</t>
  </si>
  <si>
    <t>小计</t>
  </si>
  <si>
    <t>基本医疗保
险统筹基金</t>
  </si>
  <si>
    <t>基本医疗保险
个人账户基金</t>
  </si>
  <si>
    <t>单建统筹基金</t>
  </si>
  <si>
    <t>一、基本医疗保险费收入</t>
  </si>
  <si>
    <t xml:space="preserve">    其中：单位缴费</t>
  </si>
  <si>
    <t xml:space="preserve">          个人缴费</t>
  </si>
  <si>
    <t>四、其他收入</t>
  </si>
  <si>
    <t>五、转移收入</t>
  </si>
  <si>
    <t>六、本年收入小计</t>
  </si>
  <si>
    <t>七、上级补助收入</t>
  </si>
  <si>
    <t>八、下级上解收入</t>
  </si>
  <si>
    <t>九、本年收入合计</t>
  </si>
  <si>
    <t>十、上年结余</t>
  </si>
  <si>
    <t>一、基本医疗保险待遇支出</t>
  </si>
  <si>
    <t xml:space="preserve">    其中: 住院支出</t>
  </si>
  <si>
    <t>　  　 　 门诊支出</t>
  </si>
  <si>
    <t xml:space="preserve">          生育医疗费用支出</t>
  </si>
  <si>
    <t xml:space="preserve">          生育津贴支出</t>
  </si>
  <si>
    <t>第 5 页</t>
  </si>
  <si>
    <t>2020年城乡居民基本医疗保险基金预算表</t>
  </si>
  <si>
    <t>一、缴费收入</t>
  </si>
  <si>
    <t xml:space="preserve">    其中：个人缴费收入</t>
  </si>
  <si>
    <t xml:space="preserve">    其中：住院支出</t>
  </si>
  <si>
    <t xml:space="preserve">          集体扶持收入</t>
  </si>
  <si>
    <t xml:space="preserve">          门诊支出</t>
  </si>
  <si>
    <t xml:space="preserve">          城乡医疗救助资助收入</t>
  </si>
  <si>
    <t>二、大病保险支出</t>
  </si>
  <si>
    <t xml:space="preserve">          财政对困难人员代缴收入</t>
  </si>
  <si>
    <t xml:space="preserve">    其中：按规定标准补助收入</t>
  </si>
  <si>
    <t>三、其他支出</t>
  </si>
  <si>
    <t>五、本年收入小计</t>
  </si>
  <si>
    <t>六、上级补助收入</t>
  </si>
  <si>
    <t>七、下级上解收入</t>
  </si>
  <si>
    <t>八、本年收入合计</t>
  </si>
  <si>
    <t>九、上年结余</t>
  </si>
  <si>
    <t>第 6 页</t>
  </si>
  <si>
    <t>2020年工伤保险基金预算表</t>
  </si>
  <si>
    <t>一、工伤保险费收入</t>
  </si>
  <si>
    <t>一、工伤保险待遇支出</t>
  </si>
  <si>
    <t>　　其中：医疗待遇支出</t>
  </si>
  <si>
    <t>二、劳动能力鉴定支出</t>
  </si>
  <si>
    <t>三、工伤预防费用支出</t>
  </si>
  <si>
    <t>五、本年支出小计</t>
  </si>
  <si>
    <t>六、补助下级支出</t>
  </si>
  <si>
    <t>七、上解上级支出</t>
  </si>
  <si>
    <t>八、本年支出合计</t>
  </si>
  <si>
    <t>九、本年收支结余</t>
  </si>
  <si>
    <t>十、年末滚存结余</t>
  </si>
  <si>
    <t>第 7 页</t>
  </si>
  <si>
    <t>2020年失业保险基金预算表</t>
  </si>
  <si>
    <t>一、失业保险费收入</t>
  </si>
  <si>
    <t>一、失业保险金支出</t>
  </si>
  <si>
    <t xml:space="preserve">二、基本医疗保险费支出 </t>
  </si>
  <si>
    <t>四、职业培训和职业介绍补贴支出</t>
  </si>
  <si>
    <t>五、稳定岗位补贴支出</t>
  </si>
  <si>
    <t>六、技能提升补贴支出</t>
  </si>
  <si>
    <t>七、其他费用支出</t>
  </si>
  <si>
    <t>八、其他支出</t>
  </si>
  <si>
    <t>九、转移支出</t>
  </si>
  <si>
    <t>十、本年支出小计</t>
  </si>
  <si>
    <t>十一、补助下级支出</t>
  </si>
  <si>
    <t>十二、上解上级支出</t>
  </si>
  <si>
    <t>十三、本年支出合计</t>
  </si>
  <si>
    <t>十四、本年收支结余</t>
  </si>
  <si>
    <t>十五、年末滚存结余</t>
  </si>
  <si>
    <t>第 8 页</t>
  </si>
  <si>
    <t>2020年基本养老保险基础资料表</t>
  </si>
  <si>
    <t>单位</t>
  </si>
  <si>
    <t>一、企业职工基本养老保险</t>
  </si>
  <si>
    <t xml:space="preserve">     2.欠费情况</t>
  </si>
  <si>
    <t xml:space="preserve">   (一)参保人数</t>
  </si>
  <si>
    <t>人</t>
  </si>
  <si>
    <t xml:space="preserve">       (1)上年末累计欠费</t>
  </si>
  <si>
    <t>元</t>
  </si>
  <si>
    <t>　     1.在职职工</t>
  </si>
  <si>
    <t xml:space="preserve">       (2)本年补缴以前年度欠费</t>
  </si>
  <si>
    <t xml:space="preserve">         其中：个人身份参保</t>
  </si>
  <si>
    <t xml:space="preserve">       (3)本年新增欠费</t>
  </si>
  <si>
    <t xml:space="preserve">元
</t>
  </si>
  <si>
    <t>　   　2.离休人员</t>
  </si>
  <si>
    <t xml:space="preserve">       (4)年末累计欠费</t>
  </si>
  <si>
    <t xml:space="preserve">
元</t>
  </si>
  <si>
    <t xml:space="preserve">       3.退休、退职人员</t>
  </si>
  <si>
    <t xml:space="preserve">     3.本年预缴以后年度基本养老保险费</t>
  </si>
  <si>
    <t xml:space="preserve">        (1)当年新增退休退职人员</t>
  </si>
  <si>
    <t xml:space="preserve">     4.一次性补缴以前年度基本养老保险费</t>
  </si>
  <si>
    <t xml:space="preserve"> 　     (2)当年死亡退休退职人员</t>
  </si>
  <si>
    <t>二、城乡居民基本养老保险</t>
  </si>
  <si>
    <t xml:space="preserve">   (二)缴费人数</t>
  </si>
  <si>
    <t xml:space="preserve">   (一)16－59周岁参保缴费人数</t>
  </si>
  <si>
    <t xml:space="preserve">       其中：个人身份缴费</t>
  </si>
  <si>
    <t xml:space="preserve">   (二)实际领取待遇人员</t>
  </si>
  <si>
    <t xml:space="preserve">   (三)缴费基数总额</t>
  </si>
  <si>
    <t>三、机关事业单位基本养老保险</t>
  </si>
  <si>
    <t>　　   1.单位</t>
  </si>
  <si>
    <t>　   　2.个人</t>
  </si>
  <si>
    <t>　      1.在职职工</t>
  </si>
  <si>
    <t xml:space="preserve">         其中：个人身份缴费基数总额</t>
  </si>
  <si>
    <t>　    　2.退休、退职人员</t>
  </si>
  <si>
    <t xml:space="preserve">   (四)缴费率</t>
  </si>
  <si>
    <t>%</t>
  </si>
  <si>
    <t xml:space="preserve">       1.单位缴费费率</t>
  </si>
  <si>
    <t xml:space="preserve">       2.职工个人缴费费率</t>
  </si>
  <si>
    <t xml:space="preserve">   　　1.单位</t>
  </si>
  <si>
    <t xml:space="preserve">       3.以个人身份参保缴费费率</t>
  </si>
  <si>
    <t xml:space="preserve">   (五)人均缴费工资基数</t>
  </si>
  <si>
    <t>元/年</t>
  </si>
  <si>
    <t xml:space="preserve">   (六)保险费缴纳情况</t>
  </si>
  <si>
    <t xml:space="preserve">       1.缴纳当年基本养老保险费</t>
  </si>
  <si>
    <t>四、统筹地区职工平均工资</t>
  </si>
  <si>
    <t>第 9 页</t>
  </si>
  <si>
    <t>2020年基本医疗保险基础资料表</t>
  </si>
  <si>
    <t>一、职工基本医疗保险</t>
  </si>
  <si>
    <t xml:space="preserve">        (3)本年新增欠费</t>
  </si>
  <si>
    <t xml:space="preserve">        (4)年末累计欠费</t>
  </si>
  <si>
    <t xml:space="preserve">       1.在职职工</t>
  </si>
  <si>
    <t xml:space="preserve">       3.本年预缴以后年度基本医疗保险费</t>
  </si>
  <si>
    <t xml:space="preserve">       2.退休人员</t>
  </si>
  <si>
    <t xml:space="preserve">       4.一次性补缴以前年度基本医疗保险费</t>
  </si>
  <si>
    <t xml:space="preserve">   (七)享受生育保险医疗费报销人数</t>
  </si>
  <si>
    <t xml:space="preserve">   (八)享受生育津贴人数</t>
  </si>
  <si>
    <t xml:space="preserve">       1.单位</t>
  </si>
  <si>
    <t>二、城乡居民基本医疗保险</t>
  </si>
  <si>
    <t xml:space="preserve">       2.个人</t>
  </si>
  <si>
    <t xml:space="preserve">   (一)参保缴费年末人数</t>
  </si>
  <si>
    <t xml:space="preserve">   (四)缴费费率</t>
  </si>
  <si>
    <t xml:space="preserve">   (二)缴费标准</t>
  </si>
  <si>
    <t xml:space="preserve">       其中：个人缴费标准</t>
  </si>
  <si>
    <t xml:space="preserve">             财政补贴标准</t>
  </si>
  <si>
    <t xml:space="preserve">       1.缴纳当年基本医疗保险费</t>
  </si>
  <si>
    <t xml:space="preserve">   (三)大病保险情况</t>
  </si>
  <si>
    <t xml:space="preserve">       2.欠费情况</t>
  </si>
  <si>
    <t xml:space="preserve">      1.覆盖人数</t>
  </si>
  <si>
    <t xml:space="preserve">         (1)上年末累计欠费</t>
  </si>
  <si>
    <t xml:space="preserve">      2.筹资标准</t>
  </si>
  <si>
    <t xml:space="preserve">         (2)本年补缴以前年度欠费</t>
  </si>
  <si>
    <t xml:space="preserve">      3.人均筹资水平</t>
  </si>
  <si>
    <t>第 10 页</t>
  </si>
  <si>
    <t>2020年失业保险、工伤保险基础资料表</t>
  </si>
  <si>
    <t>一、失业保险</t>
  </si>
  <si>
    <t xml:space="preserve">   (九)享受技能提升补贴人数</t>
  </si>
  <si>
    <t>二、工伤保险</t>
  </si>
  <si>
    <t xml:space="preserve">   (二)实际缴费人数</t>
  </si>
  <si>
    <t xml:space="preserve">   (六)缴纳当年工伤保险费</t>
  </si>
  <si>
    <t xml:space="preserve">   (六)全年领取失业保险金人数</t>
  </si>
  <si>
    <t xml:space="preserve">       其中：按缴费基数缴纳的工伤保险费</t>
  </si>
  <si>
    <t xml:space="preserve">   (七)代缴医疗保险人月数</t>
  </si>
  <si>
    <t>人月</t>
  </si>
  <si>
    <t xml:space="preserve">   (七)享受工伤保险待遇全年累计人数</t>
  </si>
  <si>
    <t xml:space="preserve">   (八)享受稳定岗位补贴企
       业参加失业保险人数</t>
  </si>
  <si>
    <t>第 11 页</t>
  </si>
</sst>
</file>

<file path=xl/styles.xml><?xml version="1.0" encoding="utf-8"?>
<styleSheet xmlns="http://schemas.openxmlformats.org/spreadsheetml/2006/main">
  <numFmts count="10">
    <numFmt numFmtId="41" formatCode="_ * #,##0_ ;_ * \-#,##0_ ;_ * &quot;-&quot;_ ;_ @_ "/>
    <numFmt numFmtId="176" formatCode="#,##0.00_ ;\-#,##0.00"/>
    <numFmt numFmtId="44" formatCode="_ &quot;￥&quot;* #,##0.00_ ;_ &quot;￥&quot;* \-#,##0.00_ ;_ &quot;￥&quot;* &quot;-&quot;??_ ;_ @_ "/>
    <numFmt numFmtId="177" formatCode="#,##0.00_ ;\-#,##0.00;;"/>
    <numFmt numFmtId="178" formatCode="#,##0_ ;\-#,##0;;"/>
    <numFmt numFmtId="42" formatCode="_ &quot;￥&quot;* #,##0_ ;_ &quot;￥&quot;* \-#,##0_ ;_ &quot;￥&quot;* &quot;-&quot;_ ;_ @_ "/>
    <numFmt numFmtId="43" formatCode="_ * #,##0.00_ ;_ * \-#,##0.00_ ;_ * &quot;-&quot;??_ ;_ @_ "/>
    <numFmt numFmtId="179" formatCode="0_ "/>
    <numFmt numFmtId="180" formatCode="0_ ;\-0;;"/>
    <numFmt numFmtId="181" formatCode="#,##0_ ;\-#,##0"/>
  </numFmts>
  <fonts count="43">
    <font>
      <sz val="11"/>
      <color theme="1"/>
      <name val="??"/>
      <charset val="134"/>
      <scheme val="minor"/>
    </font>
    <font>
      <sz val="12"/>
      <name val="宋体"/>
      <charset val="134"/>
    </font>
    <font>
      <sz val="27"/>
      <color indexed="8"/>
      <name val="宋体"/>
      <charset val="1"/>
    </font>
    <font>
      <sz val="12"/>
      <color indexed="8"/>
      <name val="宋体"/>
      <charset val="1"/>
    </font>
    <font>
      <sz val="12"/>
      <name val="宋体"/>
      <charset val="1"/>
    </font>
    <font>
      <b/>
      <sz val="12"/>
      <color indexed="8"/>
      <name val="宋体"/>
      <charset val="1"/>
    </font>
    <font>
      <b/>
      <sz val="11"/>
      <color indexed="8"/>
      <name val="宋体"/>
      <charset val="1"/>
    </font>
    <font>
      <sz val="11"/>
      <color indexed="8"/>
      <name val="宋体"/>
      <charset val="1"/>
    </font>
    <font>
      <b/>
      <sz val="16"/>
      <color indexed="8"/>
      <name val="华文中宋"/>
      <charset val="1"/>
    </font>
    <font>
      <sz val="12"/>
      <color indexed="8"/>
      <name val="Arial Narrow"/>
      <charset val="1"/>
    </font>
    <font>
      <sz val="17"/>
      <color indexed="8"/>
      <name val="华文中宋"/>
      <charset val="1"/>
    </font>
    <font>
      <sz val="25"/>
      <color indexed="8"/>
      <name val="宋体"/>
      <charset val="1"/>
    </font>
    <font>
      <sz val="22"/>
      <color indexed="8"/>
      <name val="宋体"/>
      <charset val="1"/>
    </font>
    <font>
      <b/>
      <sz val="67"/>
      <color indexed="8"/>
      <name val="宋体"/>
      <charset val="1"/>
    </font>
    <font>
      <b/>
      <sz val="37"/>
      <color indexed="8"/>
      <name val="宋体"/>
      <charset val="1"/>
    </font>
    <font>
      <sz val="16"/>
      <color indexed="8"/>
      <name val="宋体"/>
      <charset val="1"/>
    </font>
    <font>
      <b/>
      <sz val="30"/>
      <color indexed="8"/>
      <name val="宋体"/>
      <charset val="1"/>
    </font>
    <font>
      <sz val="41"/>
      <color indexed="8"/>
      <name val="黑体"/>
      <charset val="1"/>
    </font>
    <font>
      <b/>
      <sz val="25"/>
      <color indexed="8"/>
      <name val="宋体"/>
      <charset val="1"/>
    </font>
    <font>
      <b/>
      <sz val="41"/>
      <color indexed="8"/>
      <name val="宋体"/>
      <charset val="1"/>
    </font>
    <font>
      <sz val="18"/>
      <color indexed="8"/>
      <name val="宋体"/>
      <charset val="1"/>
    </font>
    <font>
      <sz val="21"/>
      <color indexed="8"/>
      <name val="宋体"/>
      <charset val="1"/>
    </font>
    <font>
      <sz val="12"/>
      <color indexed="12"/>
      <name val="宋体"/>
      <charset val="1"/>
    </font>
    <font>
      <sz val="12"/>
      <color theme="1"/>
      <name val="??"/>
      <charset val="134"/>
      <scheme val="minor"/>
    </font>
    <font>
      <sz val="11"/>
      <color theme="1"/>
      <name val="??"/>
      <charset val="0"/>
      <scheme val="minor"/>
    </font>
    <font>
      <sz val="11"/>
      <color rgb="FF3F3F76"/>
      <name val="??"/>
      <charset val="0"/>
      <scheme val="minor"/>
    </font>
    <font>
      <sz val="11"/>
      <color rgb="FF9C0006"/>
      <name val="??"/>
      <charset val="0"/>
      <scheme val="minor"/>
    </font>
    <font>
      <sz val="11"/>
      <color theme="0"/>
      <name val="??"/>
      <charset val="0"/>
      <scheme val="minor"/>
    </font>
    <font>
      <u/>
      <sz val="11"/>
      <color rgb="FF0000FF"/>
      <name val="??"/>
      <charset val="0"/>
      <scheme val="minor"/>
    </font>
    <font>
      <b/>
      <sz val="11"/>
      <color theme="3"/>
      <name val="??"/>
      <charset val="134"/>
      <scheme val="minor"/>
    </font>
    <font>
      <u/>
      <sz val="11"/>
      <color rgb="FF800080"/>
      <name val="??"/>
      <charset val="0"/>
      <scheme val="minor"/>
    </font>
    <font>
      <b/>
      <sz val="11"/>
      <color rgb="FF3F3F3F"/>
      <name val="??"/>
      <charset val="0"/>
      <scheme val="minor"/>
    </font>
    <font>
      <sz val="11"/>
      <color rgb="FFFF0000"/>
      <name val="??"/>
      <charset val="0"/>
      <scheme val="minor"/>
    </font>
    <font>
      <b/>
      <sz val="11"/>
      <color rgb="FFFA7D00"/>
      <name val="??"/>
      <charset val="0"/>
      <scheme val="minor"/>
    </font>
    <font>
      <b/>
      <sz val="18"/>
      <color theme="3"/>
      <name val="??"/>
      <charset val="134"/>
      <scheme val="minor"/>
    </font>
    <font>
      <i/>
      <sz val="11"/>
      <color rgb="FF7F7F7F"/>
      <name val="??"/>
      <charset val="0"/>
      <scheme val="minor"/>
    </font>
    <font>
      <b/>
      <sz val="15"/>
      <color theme="3"/>
      <name val="??"/>
      <charset val="134"/>
      <scheme val="minor"/>
    </font>
    <font>
      <b/>
      <sz val="13"/>
      <color theme="3"/>
      <name val="??"/>
      <charset val="134"/>
      <scheme val="minor"/>
    </font>
    <font>
      <sz val="11"/>
      <color rgb="FFFA7D00"/>
      <name val="??"/>
      <charset val="0"/>
      <scheme val="minor"/>
    </font>
    <font>
      <b/>
      <sz val="11"/>
      <color rgb="FFFFFFFF"/>
      <name val="??"/>
      <charset val="0"/>
      <scheme val="minor"/>
    </font>
    <font>
      <b/>
      <sz val="11"/>
      <color theme="1"/>
      <name val="??"/>
      <charset val="0"/>
      <scheme val="minor"/>
    </font>
    <font>
      <sz val="11"/>
      <color rgb="FF006100"/>
      <name val="??"/>
      <charset val="0"/>
      <scheme val="minor"/>
    </font>
    <font>
      <sz val="11"/>
      <color rgb="FF9C6500"/>
      <name val="??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80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indexed="8"/>
      </bottom>
      <diagonal/>
    </border>
    <border>
      <left/>
      <right/>
      <top style="thin">
        <color auto="1"/>
      </top>
      <bottom/>
      <diagonal/>
    </border>
    <border>
      <left/>
      <right style="thin">
        <color indexed="8"/>
      </right>
      <top style="thin">
        <color indexed="8"/>
      </top>
      <bottom style="thin">
        <color auto="1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auto="1"/>
      </bottom>
      <diagonal/>
    </border>
    <border>
      <left style="thin">
        <color indexed="8"/>
      </left>
      <right style="thin">
        <color auto="1"/>
      </right>
      <top/>
      <bottom style="thin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indexed="8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/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23" fillId="0" borderId="0" applyFont="0" applyFill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8" borderId="40" applyNumberFormat="0" applyAlignment="0" applyProtection="0">
      <alignment vertical="center"/>
    </xf>
    <xf numFmtId="44" fontId="23" fillId="0" borderId="0" applyFont="0" applyFill="0" applyBorder="0" applyAlignment="0" applyProtection="0">
      <alignment vertical="center"/>
    </xf>
    <xf numFmtId="41" fontId="23" fillId="0" borderId="0" applyFont="0" applyFill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3" fillId="7" borderId="39" applyNumberFormat="0" applyFont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42" applyNumberFormat="0" applyFill="0" applyAlignment="0" applyProtection="0">
      <alignment vertical="center"/>
    </xf>
    <xf numFmtId="0" fontId="37" fillId="0" borderId="42" applyNumberFormat="0" applyFill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9" fillId="0" borderId="44" applyNumberFormat="0" applyFill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31" fillId="13" borderId="41" applyNumberFormat="0" applyAlignment="0" applyProtection="0">
      <alignment vertical="center"/>
    </xf>
    <xf numFmtId="0" fontId="33" fillId="13" borderId="40" applyNumberFormat="0" applyAlignment="0" applyProtection="0">
      <alignment vertical="center"/>
    </xf>
    <xf numFmtId="0" fontId="39" fillId="16" borderId="45" applyNumberFormat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38" fillId="0" borderId="43" applyNumberFormat="0" applyFill="0" applyAlignment="0" applyProtection="0">
      <alignment vertical="center"/>
    </xf>
    <xf numFmtId="0" fontId="40" fillId="0" borderId="46" applyNumberFormat="0" applyFill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0" fillId="0" borderId="0"/>
  </cellStyleXfs>
  <cellXfs count="260">
    <xf numFmtId="0" fontId="0" fillId="0" borderId="0" xfId="49"/>
    <xf numFmtId="0" fontId="1" fillId="0" borderId="0" xfId="49" applyFont="1" applyFill="1"/>
    <xf numFmtId="0" fontId="2" fillId="2" borderId="0" xfId="49" applyFont="1" applyFill="1" applyAlignment="1">
      <alignment horizontal="center" vertical="center"/>
    </xf>
    <xf numFmtId="0" fontId="3" fillId="2" borderId="1" xfId="49" applyFont="1" applyFill="1" applyBorder="1" applyAlignment="1">
      <alignment vertical="center"/>
    </xf>
    <xf numFmtId="0" fontId="3" fillId="2" borderId="1" xfId="49" applyFont="1" applyFill="1" applyBorder="1" applyAlignment="1">
      <alignment horizontal="center" vertical="center"/>
    </xf>
    <xf numFmtId="0" fontId="3" fillId="2" borderId="1" xfId="49" applyFont="1" applyFill="1" applyBorder="1" applyAlignment="1">
      <alignment horizontal="right" vertical="center"/>
    </xf>
    <xf numFmtId="0" fontId="3" fillId="2" borderId="2" xfId="49" applyFont="1" applyFill="1" applyBorder="1" applyAlignment="1">
      <alignment horizontal="center" vertical="center"/>
    </xf>
    <xf numFmtId="0" fontId="3" fillId="2" borderId="3" xfId="49" applyFont="1" applyFill="1" applyBorder="1" applyAlignment="1">
      <alignment horizontal="center" vertical="center"/>
    </xf>
    <xf numFmtId="0" fontId="3" fillId="2" borderId="2" xfId="49" applyFont="1" applyFill="1" applyBorder="1" applyAlignment="1">
      <alignment vertical="center"/>
    </xf>
    <xf numFmtId="0" fontId="3" fillId="2" borderId="4" xfId="49" applyFont="1" applyFill="1" applyBorder="1" applyAlignment="1">
      <alignment horizontal="center" vertical="center"/>
    </xf>
    <xf numFmtId="178" fontId="3" fillId="2" borderId="2" xfId="49" applyNumberFormat="1" applyFont="1" applyFill="1" applyBorder="1" applyAlignment="1">
      <alignment horizontal="right" vertical="center"/>
    </xf>
    <xf numFmtId="0" fontId="3" fillId="2" borderId="5" xfId="49" applyFont="1" applyFill="1" applyBorder="1" applyAlignment="1">
      <alignment vertical="center" wrapText="1"/>
    </xf>
    <xf numFmtId="0" fontId="3" fillId="2" borderId="5" xfId="49" applyFont="1" applyFill="1" applyBorder="1" applyAlignment="1">
      <alignment horizontal="center" vertical="center"/>
    </xf>
    <xf numFmtId="0" fontId="3" fillId="2" borderId="5" xfId="49" applyFont="1" applyFill="1" applyBorder="1" applyAlignment="1">
      <alignment vertical="center"/>
    </xf>
    <xf numFmtId="177" fontId="3" fillId="2" borderId="2" xfId="49" applyNumberFormat="1" applyFont="1" applyFill="1" applyBorder="1" applyAlignment="1">
      <alignment horizontal="center" vertical="center"/>
    </xf>
    <xf numFmtId="0" fontId="3" fillId="2" borderId="6" xfId="49" applyFont="1" applyFill="1" applyBorder="1" applyAlignment="1">
      <alignment vertical="center"/>
    </xf>
    <xf numFmtId="0" fontId="3" fillId="2" borderId="7" xfId="49" applyFont="1" applyFill="1" applyBorder="1" applyAlignment="1">
      <alignment horizontal="center" vertical="center"/>
    </xf>
    <xf numFmtId="178" fontId="3" fillId="2" borderId="5" xfId="49" applyNumberFormat="1" applyFont="1" applyFill="1" applyBorder="1" applyAlignment="1">
      <alignment horizontal="right" vertical="center"/>
    </xf>
    <xf numFmtId="178" fontId="3" fillId="2" borderId="8" xfId="49" applyNumberFormat="1" applyFont="1" applyFill="1" applyBorder="1" applyAlignment="1">
      <alignment horizontal="right" vertical="center"/>
    </xf>
    <xf numFmtId="0" fontId="3" fillId="2" borderId="9" xfId="49" applyFont="1" applyFill="1" applyBorder="1" applyAlignment="1">
      <alignment vertical="center" wrapText="1"/>
    </xf>
    <xf numFmtId="0" fontId="3" fillId="2" borderId="9" xfId="49" applyFont="1" applyFill="1" applyBorder="1" applyAlignment="1">
      <alignment horizontal="center" vertical="center"/>
    </xf>
    <xf numFmtId="0" fontId="3" fillId="2" borderId="9" xfId="49" applyFont="1" applyFill="1" applyBorder="1" applyAlignment="1">
      <alignment vertical="center"/>
    </xf>
    <xf numFmtId="0" fontId="3" fillId="2" borderId="2" xfId="49" applyFont="1" applyFill="1" applyBorder="1" applyAlignment="1">
      <alignment vertical="center" wrapText="1"/>
    </xf>
    <xf numFmtId="177" fontId="3" fillId="2" borderId="2" xfId="49" applyNumberFormat="1" applyFont="1" applyFill="1" applyBorder="1" applyAlignment="1">
      <alignment horizontal="right" vertical="center"/>
    </xf>
    <xf numFmtId="0" fontId="3" fillId="2" borderId="2" xfId="49" applyFont="1" applyFill="1" applyBorder="1" applyAlignment="1">
      <alignment horizontal="left" vertical="center"/>
    </xf>
    <xf numFmtId="177" fontId="3" fillId="2" borderId="5" xfId="49" applyNumberFormat="1" applyFont="1" applyFill="1" applyBorder="1" applyAlignment="1">
      <alignment horizontal="right" vertical="center"/>
    </xf>
    <xf numFmtId="0" fontId="3" fillId="2" borderId="5" xfId="49" applyFont="1" applyFill="1" applyBorder="1" applyAlignment="1">
      <alignment horizontal="left" vertical="center"/>
    </xf>
    <xf numFmtId="177" fontId="3" fillId="3" borderId="2" xfId="49" applyNumberFormat="1" applyFont="1" applyFill="1" applyBorder="1" applyAlignment="1">
      <alignment horizontal="right" vertical="center"/>
    </xf>
    <xf numFmtId="0" fontId="3" fillId="2" borderId="6" xfId="49" applyFont="1" applyFill="1" applyBorder="1" applyAlignment="1">
      <alignment horizontal="center" vertical="center"/>
    </xf>
    <xf numFmtId="177" fontId="3" fillId="3" borderId="6" xfId="49" applyNumberFormat="1" applyFont="1" applyFill="1" applyBorder="1" applyAlignment="1">
      <alignment horizontal="right" vertical="center"/>
    </xf>
    <xf numFmtId="176" fontId="3" fillId="3" borderId="10" xfId="49" applyNumberFormat="1" applyFont="1" applyFill="1" applyBorder="1" applyAlignment="1">
      <alignment horizontal="right" vertical="center"/>
    </xf>
    <xf numFmtId="0" fontId="3" fillId="2" borderId="6" xfId="49" applyFont="1" applyFill="1" applyBorder="1" applyAlignment="1">
      <alignment vertical="center" wrapText="1"/>
    </xf>
    <xf numFmtId="178" fontId="3" fillId="2" borderId="11" xfId="49" applyNumberFormat="1" applyFont="1" applyFill="1" applyBorder="1" applyAlignment="1">
      <alignment horizontal="right" vertical="center"/>
    </xf>
    <xf numFmtId="0" fontId="3" fillId="2" borderId="0" xfId="49" applyFont="1" applyFill="1" applyAlignment="1">
      <alignment vertical="center"/>
    </xf>
    <xf numFmtId="0" fontId="3" fillId="2" borderId="0" xfId="49" applyFont="1" applyFill="1" applyAlignment="1">
      <alignment horizontal="center" vertical="center"/>
    </xf>
    <xf numFmtId="0" fontId="3" fillId="2" borderId="0" xfId="49" applyFont="1" applyFill="1" applyAlignment="1">
      <alignment horizontal="right" vertical="center"/>
    </xf>
    <xf numFmtId="49" fontId="3" fillId="2" borderId="2" xfId="49" applyNumberFormat="1" applyFont="1" applyFill="1" applyBorder="1" applyAlignment="1">
      <alignment vertical="center"/>
    </xf>
    <xf numFmtId="176" fontId="3" fillId="2" borderId="2" xfId="49" applyNumberFormat="1" applyFont="1" applyFill="1" applyBorder="1" applyAlignment="1">
      <alignment horizontal="right" vertical="center"/>
    </xf>
    <xf numFmtId="178" fontId="3" fillId="3" borderId="2" xfId="49" applyNumberFormat="1" applyFont="1" applyFill="1" applyBorder="1" applyAlignment="1">
      <alignment horizontal="right" vertical="center"/>
    </xf>
    <xf numFmtId="49" fontId="3" fillId="2" borderId="5" xfId="49" applyNumberFormat="1" applyFont="1" applyFill="1" applyBorder="1" applyAlignment="1">
      <alignment vertical="center"/>
    </xf>
    <xf numFmtId="49" fontId="3" fillId="2" borderId="6" xfId="49" applyNumberFormat="1" applyFont="1" applyFill="1" applyBorder="1" applyAlignment="1">
      <alignment vertical="center"/>
    </xf>
    <xf numFmtId="0" fontId="3" fillId="2" borderId="12" xfId="49" applyFont="1" applyFill="1" applyBorder="1" applyAlignment="1">
      <alignment horizontal="center" vertical="center"/>
    </xf>
    <xf numFmtId="49" fontId="3" fillId="2" borderId="7" xfId="49" applyNumberFormat="1" applyFont="1" applyFill="1" applyBorder="1" applyAlignment="1">
      <alignment vertical="center"/>
    </xf>
    <xf numFmtId="49" fontId="3" fillId="2" borderId="2" xfId="49" applyNumberFormat="1" applyFont="1" applyFill="1" applyBorder="1" applyAlignment="1">
      <alignment horizontal="center" vertical="center"/>
    </xf>
    <xf numFmtId="177" fontId="3" fillId="2" borderId="5" xfId="49" applyNumberFormat="1" applyFont="1" applyFill="1" applyBorder="1" applyAlignment="1">
      <alignment horizontal="center" vertical="center"/>
    </xf>
    <xf numFmtId="177" fontId="3" fillId="2" borderId="8" xfId="49" applyNumberFormat="1" applyFont="1" applyFill="1" applyBorder="1" applyAlignment="1">
      <alignment horizontal="center" vertical="center"/>
    </xf>
    <xf numFmtId="49" fontId="3" fillId="2" borderId="5" xfId="49" applyNumberFormat="1" applyFont="1" applyFill="1" applyBorder="1" applyAlignment="1">
      <alignment horizontal="center" vertical="center"/>
    </xf>
    <xf numFmtId="177" fontId="3" fillId="2" borderId="6" xfId="49" applyNumberFormat="1" applyFont="1" applyFill="1" applyBorder="1" applyAlignment="1">
      <alignment horizontal="right" vertical="center"/>
    </xf>
    <xf numFmtId="49" fontId="3" fillId="2" borderId="10" xfId="49" applyNumberFormat="1" applyFont="1" applyFill="1" applyBorder="1" applyAlignment="1">
      <alignment horizontal="center" vertical="center"/>
    </xf>
    <xf numFmtId="0" fontId="3" fillId="2" borderId="10" xfId="49" applyFont="1" applyFill="1" applyBorder="1" applyAlignment="1">
      <alignment horizontal="center" vertical="center"/>
    </xf>
    <xf numFmtId="177" fontId="3" fillId="2" borderId="10" xfId="49" applyNumberFormat="1" applyFont="1" applyFill="1" applyBorder="1" applyAlignment="1">
      <alignment horizontal="right" vertical="center"/>
    </xf>
    <xf numFmtId="49" fontId="3" fillId="2" borderId="7" xfId="49" applyNumberFormat="1" applyFont="1" applyFill="1" applyBorder="1" applyAlignment="1">
      <alignment horizontal="left" vertical="center"/>
    </xf>
    <xf numFmtId="177" fontId="3" fillId="3" borderId="11" xfId="49" applyNumberFormat="1" applyFont="1" applyFill="1" applyBorder="1" applyAlignment="1">
      <alignment horizontal="right" vertical="center"/>
    </xf>
    <xf numFmtId="49" fontId="3" fillId="2" borderId="7" xfId="49" applyNumberFormat="1" applyFont="1" applyFill="1" applyBorder="1" applyAlignment="1">
      <alignment horizontal="center" vertical="center"/>
    </xf>
    <xf numFmtId="0" fontId="3" fillId="2" borderId="7" xfId="49" applyFont="1" applyFill="1" applyBorder="1" applyAlignment="1">
      <alignment vertical="center"/>
    </xf>
    <xf numFmtId="176" fontId="3" fillId="2" borderId="5" xfId="49" applyNumberFormat="1" applyFont="1" applyFill="1" applyBorder="1" applyAlignment="1">
      <alignment horizontal="right" vertical="center"/>
    </xf>
    <xf numFmtId="177" fontId="3" fillId="2" borderId="6" xfId="49" applyNumberFormat="1" applyFont="1" applyFill="1" applyBorder="1" applyAlignment="1">
      <alignment horizontal="center" vertical="center"/>
    </xf>
    <xf numFmtId="177" fontId="3" fillId="2" borderId="10" xfId="49" applyNumberFormat="1" applyFont="1" applyFill="1" applyBorder="1" applyAlignment="1">
      <alignment horizontal="center" vertical="center"/>
    </xf>
    <xf numFmtId="177" fontId="3" fillId="2" borderId="7" xfId="49" applyNumberFormat="1" applyFont="1" applyFill="1" applyBorder="1" applyAlignment="1">
      <alignment horizontal="right" vertical="center"/>
    </xf>
    <xf numFmtId="177" fontId="3" fillId="3" borderId="5" xfId="49" applyNumberFormat="1" applyFont="1" applyFill="1" applyBorder="1" applyAlignment="1">
      <alignment horizontal="right" vertical="center"/>
    </xf>
    <xf numFmtId="0" fontId="3" fillId="2" borderId="13" xfId="49" applyFont="1" applyFill="1" applyBorder="1" applyAlignment="1">
      <alignment vertical="center"/>
    </xf>
    <xf numFmtId="0" fontId="3" fillId="2" borderId="6" xfId="49" applyFont="1" applyFill="1" applyBorder="1" applyAlignment="1">
      <alignment horizontal="left" vertical="center"/>
    </xf>
    <xf numFmtId="0" fontId="2" fillId="2" borderId="0" xfId="49" applyFont="1" applyFill="1" applyAlignment="1">
      <alignment horizontal="center" vertical="center" wrapText="1"/>
    </xf>
    <xf numFmtId="0" fontId="3" fillId="2" borderId="1" xfId="49" applyFont="1" applyFill="1" applyBorder="1" applyAlignment="1">
      <alignment horizontal="center" vertical="center" wrapText="1"/>
    </xf>
    <xf numFmtId="0" fontId="3" fillId="2" borderId="1" xfId="49" applyFont="1" applyFill="1" applyBorder="1" applyAlignment="1">
      <alignment vertical="center" wrapText="1"/>
    </xf>
    <xf numFmtId="0" fontId="3" fillId="2" borderId="2" xfId="49" applyFont="1" applyFill="1" applyBorder="1" applyAlignment="1">
      <alignment horizontal="center" vertical="center" wrapText="1"/>
    </xf>
    <xf numFmtId="0" fontId="3" fillId="2" borderId="2" xfId="49" applyFont="1" applyFill="1" applyBorder="1" applyAlignment="1">
      <alignment horizontal="left" vertical="center" wrapText="1"/>
    </xf>
    <xf numFmtId="0" fontId="3" fillId="2" borderId="14" xfId="49" applyFont="1" applyFill="1" applyBorder="1" applyAlignment="1">
      <alignment horizontal="center" vertical="center"/>
    </xf>
    <xf numFmtId="0" fontId="3" fillId="2" borderId="5" xfId="49" applyFont="1" applyFill="1" applyBorder="1" applyAlignment="1">
      <alignment horizontal="left" vertical="center" wrapText="1"/>
    </xf>
    <xf numFmtId="0" fontId="3" fillId="2" borderId="8" xfId="49" applyFont="1" applyFill="1" applyBorder="1" applyAlignment="1">
      <alignment horizontal="center" vertical="center"/>
    </xf>
    <xf numFmtId="178" fontId="3" fillId="3" borderId="6" xfId="49" applyNumberFormat="1" applyFont="1" applyFill="1" applyBorder="1" applyAlignment="1">
      <alignment horizontal="right" vertical="center"/>
    </xf>
    <xf numFmtId="178" fontId="3" fillId="3" borderId="7" xfId="49" applyNumberFormat="1" applyFont="1" applyFill="1" applyBorder="1" applyAlignment="1">
      <alignment horizontal="right" vertical="center"/>
    </xf>
    <xf numFmtId="0" fontId="3" fillId="2" borderId="8" xfId="49" applyFont="1" applyFill="1" applyBorder="1" applyAlignment="1">
      <alignment horizontal="left" vertical="center" wrapText="1"/>
    </xf>
    <xf numFmtId="0" fontId="3" fillId="2" borderId="6" xfId="49" applyFont="1" applyFill="1" applyBorder="1" applyAlignment="1">
      <alignment horizontal="center" vertical="center" wrapText="1"/>
    </xf>
    <xf numFmtId="0" fontId="3" fillId="2" borderId="6" xfId="49" applyFont="1" applyFill="1" applyBorder="1" applyAlignment="1">
      <alignment horizontal="left" vertical="center" wrapText="1"/>
    </xf>
    <xf numFmtId="178" fontId="3" fillId="2" borderId="6" xfId="49" applyNumberFormat="1" applyFont="1" applyFill="1" applyBorder="1" applyAlignment="1">
      <alignment horizontal="right" vertical="center"/>
    </xf>
    <xf numFmtId="0" fontId="3" fillId="2" borderId="9" xfId="49" applyFont="1" applyFill="1" applyBorder="1" applyAlignment="1">
      <alignment horizontal="left" vertical="center" wrapText="1"/>
    </xf>
    <xf numFmtId="0" fontId="3" fillId="2" borderId="15" xfId="49" applyFont="1" applyFill="1" applyBorder="1" applyAlignment="1">
      <alignment horizontal="center" vertical="center" wrapText="1"/>
    </xf>
    <xf numFmtId="0" fontId="3" fillId="2" borderId="16" xfId="49" applyFont="1" applyFill="1" applyBorder="1" applyAlignment="1">
      <alignment horizontal="center" vertical="center" wrapText="1"/>
    </xf>
    <xf numFmtId="0" fontId="3" fillId="2" borderId="11" xfId="49" applyFont="1" applyFill="1" applyBorder="1" applyAlignment="1">
      <alignment horizontal="center" vertical="center" wrapText="1"/>
    </xf>
    <xf numFmtId="0" fontId="3" fillId="2" borderId="8" xfId="49" applyFont="1" applyFill="1" applyBorder="1" applyAlignment="1">
      <alignment horizontal="center" vertical="center" wrapText="1"/>
    </xf>
    <xf numFmtId="0" fontId="3" fillId="2" borderId="15" xfId="49" applyFont="1" applyFill="1" applyBorder="1" applyAlignment="1">
      <alignment horizontal="center" vertical="center"/>
    </xf>
    <xf numFmtId="177" fontId="3" fillId="3" borderId="7" xfId="49" applyNumberFormat="1" applyFont="1" applyFill="1" applyBorder="1" applyAlignment="1">
      <alignment horizontal="right" vertical="center"/>
    </xf>
    <xf numFmtId="0" fontId="3" fillId="2" borderId="16" xfId="49" applyFont="1" applyFill="1" applyBorder="1" applyAlignment="1">
      <alignment horizontal="left" vertical="center" wrapText="1"/>
    </xf>
    <xf numFmtId="0" fontId="3" fillId="2" borderId="11" xfId="49" applyFont="1" applyFill="1" applyBorder="1" applyAlignment="1">
      <alignment horizontal="left" vertical="center" wrapText="1"/>
    </xf>
    <xf numFmtId="0" fontId="3" fillId="2" borderId="16" xfId="49" applyFont="1" applyFill="1" applyBorder="1" applyAlignment="1">
      <alignment horizontal="center" vertical="center"/>
    </xf>
    <xf numFmtId="177" fontId="3" fillId="2" borderId="7" xfId="49" applyNumberFormat="1" applyFont="1" applyFill="1" applyBorder="1" applyAlignment="1">
      <alignment horizontal="center" vertical="center"/>
    </xf>
    <xf numFmtId="0" fontId="3" fillId="2" borderId="17" xfId="49" applyFont="1" applyFill="1" applyBorder="1" applyAlignment="1">
      <alignment vertical="center"/>
    </xf>
    <xf numFmtId="0" fontId="3" fillId="2" borderId="17" xfId="49" applyFont="1" applyFill="1" applyBorder="1" applyAlignment="1">
      <alignment horizontal="right" vertical="center"/>
    </xf>
    <xf numFmtId="0" fontId="3" fillId="2" borderId="3" xfId="49" applyFont="1" applyFill="1" applyBorder="1" applyAlignment="1">
      <alignment vertical="center"/>
    </xf>
    <xf numFmtId="0" fontId="3" fillId="2" borderId="3" xfId="49" applyFont="1" applyFill="1" applyBorder="1" applyAlignment="1">
      <alignment vertical="center" wrapText="1"/>
    </xf>
    <xf numFmtId="0" fontId="4" fillId="2" borderId="6" xfId="49" applyFont="1" applyFill="1" applyBorder="1" applyAlignment="1">
      <alignment horizontal="center" vertical="center"/>
    </xf>
    <xf numFmtId="177" fontId="4" fillId="2" borderId="6" xfId="49" applyNumberFormat="1" applyFont="1" applyFill="1" applyBorder="1" applyAlignment="1">
      <alignment horizontal="center" vertical="center"/>
    </xf>
    <xf numFmtId="0" fontId="3" fillId="2" borderId="18" xfId="49" applyFont="1" applyFill="1" applyBorder="1" applyAlignment="1">
      <alignment vertical="center"/>
    </xf>
    <xf numFmtId="0" fontId="3" fillId="2" borderId="19" xfId="49" applyFont="1" applyFill="1" applyBorder="1" applyAlignment="1">
      <alignment vertical="center"/>
    </xf>
    <xf numFmtId="177" fontId="3" fillId="2" borderId="14" xfId="49" applyNumberFormat="1" applyFont="1" applyFill="1" applyBorder="1" applyAlignment="1">
      <alignment horizontal="right" vertical="center"/>
    </xf>
    <xf numFmtId="177" fontId="3" fillId="3" borderId="9" xfId="49" applyNumberFormat="1" applyFont="1" applyFill="1" applyBorder="1" applyAlignment="1">
      <alignment horizontal="right" vertical="center"/>
    </xf>
    <xf numFmtId="177" fontId="3" fillId="2" borderId="3" xfId="49" applyNumberFormat="1" applyFont="1" applyFill="1" applyBorder="1" applyAlignment="1">
      <alignment horizontal="right" vertical="center"/>
    </xf>
    <xf numFmtId="177" fontId="3" fillId="3" borderId="3" xfId="49" applyNumberFormat="1" applyFont="1" applyFill="1" applyBorder="1" applyAlignment="1">
      <alignment horizontal="right" vertical="center"/>
    </xf>
    <xf numFmtId="0" fontId="3" fillId="2" borderId="11" xfId="49" applyFont="1" applyFill="1" applyBorder="1" applyAlignment="1">
      <alignment horizontal="center" vertical="center"/>
    </xf>
    <xf numFmtId="177" fontId="3" fillId="2" borderId="12" xfId="49" applyNumberFormat="1" applyFont="1" applyFill="1" applyBorder="1" applyAlignment="1">
      <alignment horizontal="center" vertical="center"/>
    </xf>
    <xf numFmtId="0" fontId="5" fillId="2" borderId="0" xfId="49" applyFont="1" applyFill="1" applyAlignment="1">
      <alignment horizontal="center" vertical="center"/>
    </xf>
    <xf numFmtId="49" fontId="3" fillId="2" borderId="18" xfId="49" applyNumberFormat="1" applyFont="1" applyFill="1" applyBorder="1" applyAlignment="1">
      <alignment vertical="center"/>
    </xf>
    <xf numFmtId="49" fontId="3" fillId="2" borderId="19" xfId="49" applyNumberFormat="1" applyFont="1" applyFill="1" applyBorder="1" applyAlignment="1">
      <alignment vertical="center"/>
    </xf>
    <xf numFmtId="49" fontId="3" fillId="2" borderId="20" xfId="49" applyNumberFormat="1" applyFont="1" applyFill="1" applyBorder="1" applyAlignment="1">
      <alignment vertical="center"/>
    </xf>
    <xf numFmtId="177" fontId="3" fillId="2" borderId="9" xfId="49" applyNumberFormat="1" applyFont="1" applyFill="1" applyBorder="1" applyAlignment="1">
      <alignment horizontal="right" vertical="center"/>
    </xf>
    <xf numFmtId="0" fontId="4" fillId="2" borderId="10" xfId="49" applyFont="1" applyFill="1" applyBorder="1" applyAlignment="1">
      <alignment horizontal="center" vertical="center"/>
    </xf>
    <xf numFmtId="177" fontId="4" fillId="2" borderId="10" xfId="49" applyNumberFormat="1" applyFont="1" applyFill="1" applyBorder="1" applyAlignment="1">
      <alignment horizontal="center" vertical="center"/>
    </xf>
    <xf numFmtId="177" fontId="4" fillId="2" borderId="12" xfId="49" applyNumberFormat="1" applyFont="1" applyFill="1" applyBorder="1" applyAlignment="1">
      <alignment horizontal="center" vertical="center"/>
    </xf>
    <xf numFmtId="177" fontId="3" fillId="2" borderId="8" xfId="49" applyNumberFormat="1" applyFont="1" applyFill="1" applyBorder="1" applyAlignment="1">
      <alignment horizontal="right" vertical="center"/>
    </xf>
    <xf numFmtId="49" fontId="4" fillId="2" borderId="7" xfId="49" applyNumberFormat="1" applyFont="1" applyFill="1" applyBorder="1" applyAlignment="1">
      <alignment vertical="center"/>
    </xf>
    <xf numFmtId="49" fontId="3" fillId="2" borderId="3" xfId="49" applyNumberFormat="1" applyFont="1" applyFill="1" applyBorder="1" applyAlignment="1">
      <alignment vertical="center"/>
    </xf>
    <xf numFmtId="49" fontId="3" fillId="2" borderId="3" xfId="49" applyNumberFormat="1" applyFont="1" applyFill="1" applyBorder="1" applyAlignment="1">
      <alignment horizontal="center" vertical="center"/>
    </xf>
    <xf numFmtId="49" fontId="3" fillId="2" borderId="0" xfId="49" applyNumberFormat="1" applyFont="1" applyFill="1" applyAlignment="1">
      <alignment vertical="center"/>
    </xf>
    <xf numFmtId="0" fontId="2" fillId="2" borderId="0" xfId="49" applyFont="1" applyFill="1" applyAlignment="1">
      <alignment horizontal="left" vertical="center"/>
    </xf>
    <xf numFmtId="0" fontId="6" fillId="2" borderId="0" xfId="49" applyFont="1" applyFill="1" applyAlignment="1">
      <alignment horizontal="center" vertical="center"/>
    </xf>
    <xf numFmtId="0" fontId="7" fillId="2" borderId="0" xfId="49" applyFont="1" applyFill="1"/>
    <xf numFmtId="0" fontId="6" fillId="2" borderId="0" xfId="49" applyFont="1" applyFill="1" applyAlignment="1">
      <alignment horizontal="left" vertical="center"/>
    </xf>
    <xf numFmtId="0" fontId="7" fillId="2" borderId="0" xfId="49" applyFont="1" applyFill="1" applyAlignment="1">
      <alignment horizontal="right" vertical="center"/>
    </xf>
    <xf numFmtId="0" fontId="7" fillId="2" borderId="1" xfId="49" applyFont="1" applyFill="1" applyBorder="1" applyAlignment="1">
      <alignment vertical="center"/>
    </xf>
    <xf numFmtId="0" fontId="7" fillId="2" borderId="1" xfId="49" applyFont="1" applyFill="1" applyBorder="1" applyAlignment="1">
      <alignment horizontal="left" vertical="center"/>
    </xf>
    <xf numFmtId="0" fontId="7" fillId="2" borderId="1" xfId="49" applyFont="1" applyFill="1" applyBorder="1" applyAlignment="1">
      <alignment horizontal="right" vertical="center"/>
    </xf>
    <xf numFmtId="0" fontId="3" fillId="2" borderId="2" xfId="49" applyFont="1" applyFill="1" applyBorder="1" applyAlignment="1">
      <alignment vertical="center" shrinkToFit="1"/>
    </xf>
    <xf numFmtId="49" fontId="3" fillId="2" borderId="2" xfId="49" applyNumberFormat="1" applyFont="1" applyFill="1" applyBorder="1" applyAlignment="1">
      <alignment horizontal="left" vertical="center"/>
    </xf>
    <xf numFmtId="0" fontId="3" fillId="2" borderId="5" xfId="49" applyFont="1" applyFill="1" applyBorder="1" applyAlignment="1">
      <alignment vertical="center" shrinkToFit="1"/>
    </xf>
    <xf numFmtId="0" fontId="3" fillId="2" borderId="7" xfId="49" applyFont="1" applyFill="1" applyBorder="1" applyAlignment="1">
      <alignment vertical="center" shrinkToFit="1"/>
    </xf>
    <xf numFmtId="0" fontId="4" fillId="2" borderId="7" xfId="49" applyFont="1" applyFill="1" applyBorder="1"/>
    <xf numFmtId="0" fontId="3" fillId="2" borderId="9" xfId="49" applyFont="1" applyFill="1" applyBorder="1" applyAlignment="1">
      <alignment vertical="center" shrinkToFit="1"/>
    </xf>
    <xf numFmtId="0" fontId="3" fillId="2" borderId="5" xfId="49" applyFont="1" applyFill="1" applyBorder="1" applyAlignment="1">
      <alignment horizontal="center" vertical="center" shrinkToFit="1"/>
    </xf>
    <xf numFmtId="49" fontId="3" fillId="2" borderId="5" xfId="49" applyNumberFormat="1" applyFont="1" applyFill="1" applyBorder="1" applyAlignment="1">
      <alignment horizontal="center" vertical="center" shrinkToFit="1"/>
    </xf>
    <xf numFmtId="0" fontId="3" fillId="2" borderId="17" xfId="49" applyFont="1" applyFill="1" applyBorder="1" applyAlignment="1">
      <alignment horizontal="center" vertical="center"/>
    </xf>
    <xf numFmtId="0" fontId="3" fillId="2" borderId="17" xfId="49" applyFont="1" applyFill="1" applyBorder="1"/>
    <xf numFmtId="0" fontId="3" fillId="2" borderId="17" xfId="49" applyFont="1" applyFill="1" applyBorder="1" applyAlignment="1">
      <alignment horizontal="left"/>
    </xf>
    <xf numFmtId="0" fontId="3" fillId="2" borderId="1" xfId="49" applyFont="1" applyFill="1" applyBorder="1" applyAlignment="1">
      <alignment horizontal="right"/>
    </xf>
    <xf numFmtId="49" fontId="3" fillId="2" borderId="21" xfId="49" applyNumberFormat="1" applyFont="1" applyFill="1" applyBorder="1" applyAlignment="1">
      <alignment horizontal="center" vertical="center"/>
    </xf>
    <xf numFmtId="0" fontId="3" fillId="2" borderId="22" xfId="49" applyFont="1" applyFill="1" applyBorder="1" applyAlignment="1">
      <alignment horizontal="center" vertical="center"/>
    </xf>
    <xf numFmtId="0" fontId="3" fillId="2" borderId="23" xfId="49" applyFont="1" applyFill="1" applyBorder="1" applyAlignment="1">
      <alignment horizontal="center" vertical="center"/>
    </xf>
    <xf numFmtId="49" fontId="3" fillId="2" borderId="24" xfId="49" applyNumberFormat="1" applyFont="1" applyFill="1" applyBorder="1" applyAlignment="1">
      <alignment vertical="center"/>
    </xf>
    <xf numFmtId="177" fontId="3" fillId="3" borderId="24" xfId="49" applyNumberFormat="1" applyFont="1" applyFill="1" applyBorder="1" applyAlignment="1">
      <alignment horizontal="right" vertical="center"/>
    </xf>
    <xf numFmtId="177" fontId="3" fillId="2" borderId="24" xfId="49" applyNumberFormat="1" applyFont="1" applyFill="1" applyBorder="1" applyAlignment="1">
      <alignment horizontal="right" vertical="center"/>
    </xf>
    <xf numFmtId="177" fontId="3" fillId="2" borderId="25" xfId="49" applyNumberFormat="1" applyFont="1" applyFill="1" applyBorder="1" applyAlignment="1">
      <alignment horizontal="right" vertical="center"/>
    </xf>
    <xf numFmtId="49" fontId="3" fillId="2" borderId="9" xfId="49" applyNumberFormat="1" applyFont="1" applyFill="1" applyBorder="1" applyAlignment="1">
      <alignment vertical="center"/>
    </xf>
    <xf numFmtId="177" fontId="3" fillId="3" borderId="4" xfId="49" applyNumberFormat="1" applyFont="1" applyFill="1" applyBorder="1" applyAlignment="1">
      <alignment horizontal="right" vertical="center"/>
    </xf>
    <xf numFmtId="0" fontId="3" fillId="2" borderId="26" xfId="49" applyFont="1" applyFill="1" applyBorder="1" applyAlignment="1">
      <alignment horizontal="left" vertical="center"/>
    </xf>
    <xf numFmtId="49" fontId="3" fillId="2" borderId="9" xfId="49" applyNumberFormat="1" applyFont="1" applyFill="1" applyBorder="1" applyAlignment="1">
      <alignment horizontal="center" vertical="center"/>
    </xf>
    <xf numFmtId="49" fontId="3" fillId="2" borderId="22" xfId="49" applyNumberFormat="1" applyFont="1" applyFill="1" applyBorder="1" applyAlignment="1">
      <alignment horizontal="center" vertical="center"/>
    </xf>
    <xf numFmtId="49" fontId="3" fillId="2" borderId="2" xfId="49" applyNumberFormat="1" applyFont="1" applyFill="1" applyBorder="1" applyAlignment="1">
      <alignment horizontal="center" vertical="center" wrapText="1"/>
    </xf>
    <xf numFmtId="0" fontId="3" fillId="2" borderId="0" xfId="49" applyFont="1" applyFill="1"/>
    <xf numFmtId="0" fontId="4" fillId="2" borderId="0" xfId="49" applyFont="1" applyFill="1"/>
    <xf numFmtId="0" fontId="8" fillId="2" borderId="0" xfId="49" applyFont="1" applyFill="1" applyAlignment="1">
      <alignment horizontal="center" vertical="center"/>
    </xf>
    <xf numFmtId="0" fontId="3" fillId="2" borderId="0" xfId="49" applyFont="1" applyFill="1" applyAlignment="1">
      <alignment horizontal="right"/>
    </xf>
    <xf numFmtId="0" fontId="3" fillId="2" borderId="27" xfId="49" applyFont="1" applyFill="1" applyBorder="1" applyAlignment="1">
      <alignment vertical="center"/>
    </xf>
    <xf numFmtId="0" fontId="4" fillId="2" borderId="27" xfId="49" applyFont="1" applyFill="1" applyBorder="1"/>
    <xf numFmtId="0" fontId="3" fillId="2" borderId="27" xfId="49" applyFont="1" applyFill="1" applyBorder="1" applyAlignment="1">
      <alignment horizontal="right" vertical="center"/>
    </xf>
    <xf numFmtId="0" fontId="4" fillId="2" borderId="27" xfId="49" applyFont="1" applyFill="1" applyBorder="1" applyAlignment="1">
      <alignment horizontal="right"/>
    </xf>
    <xf numFmtId="0" fontId="3" fillId="2" borderId="28" xfId="49" applyFont="1" applyFill="1" applyBorder="1" applyAlignment="1">
      <alignment horizontal="center" vertical="center"/>
    </xf>
    <xf numFmtId="0" fontId="4" fillId="2" borderId="6" xfId="49" applyFont="1" applyFill="1" applyBorder="1"/>
    <xf numFmtId="0" fontId="3" fillId="2" borderId="29" xfId="49" applyFont="1" applyFill="1" applyBorder="1" applyAlignment="1">
      <alignment horizontal="center" vertical="center"/>
    </xf>
    <xf numFmtId="0" fontId="3" fillId="2" borderId="15" xfId="49" applyFont="1" applyFill="1" applyBorder="1" applyAlignment="1">
      <alignment vertical="center"/>
    </xf>
    <xf numFmtId="0" fontId="3" fillId="2" borderId="30" xfId="49" applyFont="1" applyFill="1" applyBorder="1" applyAlignment="1">
      <alignment horizontal="center" vertical="center"/>
    </xf>
    <xf numFmtId="0" fontId="3" fillId="2" borderId="16" xfId="49" applyFont="1" applyFill="1" applyBorder="1" applyAlignment="1">
      <alignment vertical="center"/>
    </xf>
    <xf numFmtId="177" fontId="3" fillId="2" borderId="12" xfId="49" applyNumberFormat="1" applyFont="1" applyFill="1" applyBorder="1" applyAlignment="1">
      <alignment horizontal="right" vertical="center"/>
    </xf>
    <xf numFmtId="176" fontId="3" fillId="2" borderId="6" xfId="49" applyNumberFormat="1" applyFont="1" applyFill="1" applyBorder="1" applyAlignment="1">
      <alignment horizontal="right" vertical="center"/>
    </xf>
    <xf numFmtId="176" fontId="3" fillId="2" borderId="10" xfId="49" applyNumberFormat="1" applyFont="1" applyFill="1" applyBorder="1" applyAlignment="1">
      <alignment horizontal="right" vertical="center"/>
    </xf>
    <xf numFmtId="177" fontId="3" fillId="2" borderId="15" xfId="49" applyNumberFormat="1" applyFont="1" applyFill="1" applyBorder="1" applyAlignment="1">
      <alignment horizontal="right" vertical="center"/>
    </xf>
    <xf numFmtId="177" fontId="3" fillId="2" borderId="31" xfId="49" applyNumberFormat="1" applyFont="1" applyFill="1" applyBorder="1" applyAlignment="1">
      <alignment horizontal="right" vertical="center"/>
    </xf>
    <xf numFmtId="176" fontId="3" fillId="2" borderId="9" xfId="49" applyNumberFormat="1" applyFont="1" applyFill="1" applyBorder="1" applyAlignment="1">
      <alignment horizontal="center" vertical="center"/>
    </xf>
    <xf numFmtId="176" fontId="3" fillId="2" borderId="11" xfId="49" applyNumberFormat="1" applyFont="1" applyFill="1" applyBorder="1" applyAlignment="1">
      <alignment horizontal="center" vertical="center"/>
    </xf>
    <xf numFmtId="176" fontId="3" fillId="2" borderId="6" xfId="49" applyNumberFormat="1" applyFont="1" applyFill="1" applyBorder="1" applyAlignment="1">
      <alignment horizontal="center" vertical="center"/>
    </xf>
    <xf numFmtId="177" fontId="3" fillId="2" borderId="16" xfId="49" applyNumberFormat="1" applyFont="1" applyFill="1" applyBorder="1" applyAlignment="1">
      <alignment horizontal="right" vertical="center"/>
    </xf>
    <xf numFmtId="176" fontId="3" fillId="2" borderId="2" xfId="49" applyNumberFormat="1" applyFont="1" applyFill="1" applyBorder="1" applyAlignment="1">
      <alignment horizontal="center" vertical="center"/>
    </xf>
    <xf numFmtId="176" fontId="3" fillId="2" borderId="10" xfId="49" applyNumberFormat="1" applyFont="1" applyFill="1" applyBorder="1" applyAlignment="1">
      <alignment horizontal="center" vertical="center"/>
    </xf>
    <xf numFmtId="177" fontId="3" fillId="2" borderId="11" xfId="49" applyNumberFormat="1" applyFont="1" applyFill="1" applyBorder="1" applyAlignment="1">
      <alignment horizontal="right" vertical="center"/>
    </xf>
    <xf numFmtId="176" fontId="3" fillId="2" borderId="32" xfId="49" applyNumberFormat="1" applyFont="1" applyFill="1" applyBorder="1" applyAlignment="1">
      <alignment horizontal="center" vertical="center"/>
    </xf>
    <xf numFmtId="176" fontId="3" fillId="2" borderId="31" xfId="49" applyNumberFormat="1" applyFont="1" applyFill="1" applyBorder="1" applyAlignment="1">
      <alignment horizontal="center" vertical="center"/>
    </xf>
    <xf numFmtId="176" fontId="3" fillId="2" borderId="5" xfId="49" applyNumberFormat="1" applyFont="1" applyFill="1" applyBorder="1" applyAlignment="1">
      <alignment horizontal="center" vertical="center"/>
    </xf>
    <xf numFmtId="0" fontId="3" fillId="2" borderId="14" xfId="49" applyFont="1" applyFill="1" applyBorder="1" applyAlignment="1">
      <alignment vertical="center"/>
    </xf>
    <xf numFmtId="176" fontId="3" fillId="2" borderId="16" xfId="49" applyNumberFormat="1" applyFont="1" applyFill="1" applyBorder="1" applyAlignment="1">
      <alignment horizontal="center" vertical="center"/>
    </xf>
    <xf numFmtId="177" fontId="3" fillId="3" borderId="8" xfId="49" applyNumberFormat="1" applyFont="1" applyFill="1" applyBorder="1" applyAlignment="1">
      <alignment horizontal="right" vertical="center"/>
    </xf>
    <xf numFmtId="177" fontId="3" fillId="3" borderId="31" xfId="49" applyNumberFormat="1" applyFont="1" applyFill="1" applyBorder="1" applyAlignment="1">
      <alignment horizontal="right" vertical="center"/>
    </xf>
    <xf numFmtId="176" fontId="3" fillId="3" borderId="2" xfId="49" applyNumberFormat="1" applyFont="1" applyFill="1" applyBorder="1" applyAlignment="1">
      <alignment horizontal="right" vertical="center"/>
    </xf>
    <xf numFmtId="176" fontId="3" fillId="3" borderId="11" xfId="49" applyNumberFormat="1" applyFont="1" applyFill="1" applyBorder="1" applyAlignment="1">
      <alignment horizontal="right" vertical="center"/>
    </xf>
    <xf numFmtId="177" fontId="3" fillId="3" borderId="33" xfId="49" applyNumberFormat="1" applyFont="1" applyFill="1" applyBorder="1" applyAlignment="1">
      <alignment horizontal="right" vertical="center"/>
    </xf>
    <xf numFmtId="176" fontId="3" fillId="3" borderId="6" xfId="49" applyNumberFormat="1" applyFont="1" applyFill="1" applyBorder="1" applyAlignment="1">
      <alignment horizontal="right" vertical="center"/>
    </xf>
    <xf numFmtId="177" fontId="3" fillId="2" borderId="11" xfId="49" applyNumberFormat="1" applyFont="1" applyFill="1" applyBorder="1" applyAlignment="1">
      <alignment horizontal="center" vertical="center"/>
    </xf>
    <xf numFmtId="176" fontId="3" fillId="3" borderId="8" xfId="49" applyNumberFormat="1" applyFont="1" applyFill="1" applyBorder="1" applyAlignment="1">
      <alignment horizontal="right" vertical="center"/>
    </xf>
    <xf numFmtId="0" fontId="4" fillId="2" borderId="17" xfId="49" applyFont="1" applyFill="1" applyBorder="1"/>
    <xf numFmtId="49" fontId="3" fillId="2" borderId="4" xfId="49" applyNumberFormat="1" applyFont="1" applyFill="1" applyBorder="1" applyAlignment="1">
      <alignment vertical="center"/>
    </xf>
    <xf numFmtId="177" fontId="3" fillId="2" borderId="4" xfId="49" applyNumberFormat="1" applyFont="1" applyFill="1" applyBorder="1" applyAlignment="1">
      <alignment horizontal="right" vertical="center"/>
    </xf>
    <xf numFmtId="0" fontId="3" fillId="2" borderId="24" xfId="49" applyFont="1" applyFill="1" applyBorder="1" applyAlignment="1">
      <alignment vertical="center"/>
    </xf>
    <xf numFmtId="177" fontId="4" fillId="2" borderId="7" xfId="49" applyNumberFormat="1" applyFont="1" applyFill="1" applyBorder="1" applyAlignment="1">
      <alignment horizontal="center" vertical="center"/>
    </xf>
    <xf numFmtId="177" fontId="3" fillId="3" borderId="14" xfId="49" applyNumberFormat="1" applyFont="1" applyFill="1" applyBorder="1" applyAlignment="1">
      <alignment horizontal="right" vertical="center"/>
    </xf>
    <xf numFmtId="176" fontId="3" fillId="2" borderId="11" xfId="49" applyNumberFormat="1" applyFont="1" applyFill="1" applyBorder="1" applyAlignment="1">
      <alignment horizontal="right" vertical="center"/>
    </xf>
    <xf numFmtId="176" fontId="3" fillId="2" borderId="8" xfId="49" applyNumberFormat="1" applyFont="1" applyFill="1" applyBorder="1" applyAlignment="1">
      <alignment horizontal="right" vertical="center"/>
    </xf>
    <xf numFmtId="0" fontId="3" fillId="2" borderId="11" xfId="49" applyFont="1" applyFill="1" applyBorder="1" applyAlignment="1">
      <alignment vertical="center"/>
    </xf>
    <xf numFmtId="176" fontId="3" fillId="2" borderId="16" xfId="49" applyNumberFormat="1" applyFont="1" applyFill="1" applyBorder="1" applyAlignment="1">
      <alignment horizontal="right" vertical="center"/>
    </xf>
    <xf numFmtId="0" fontId="3" fillId="2" borderId="12" xfId="49" applyFont="1" applyFill="1" applyBorder="1" applyAlignment="1">
      <alignment vertical="center" wrapText="1"/>
    </xf>
    <xf numFmtId="177" fontId="3" fillId="2" borderId="17" xfId="49" applyNumberFormat="1" applyFont="1" applyFill="1" applyBorder="1" applyAlignment="1">
      <alignment horizontal="right" vertical="center"/>
    </xf>
    <xf numFmtId="49" fontId="3" fillId="2" borderId="17" xfId="49" applyNumberFormat="1" applyFont="1" applyFill="1" applyBorder="1" applyAlignment="1">
      <alignment horizontal="right" vertical="center"/>
    </xf>
    <xf numFmtId="179" fontId="1" fillId="0" borderId="0" xfId="49" applyNumberFormat="1" applyFont="1" applyFill="1"/>
    <xf numFmtId="179" fontId="2" fillId="2" borderId="0" xfId="49" applyNumberFormat="1" applyFont="1" applyFill="1" applyAlignment="1">
      <alignment horizontal="center" vertical="center"/>
    </xf>
    <xf numFmtId="0" fontId="9" fillId="2" borderId="0" xfId="49" applyFont="1" applyFill="1" applyAlignment="1">
      <alignment vertical="center"/>
    </xf>
    <xf numFmtId="179" fontId="9" fillId="2" borderId="0" xfId="49" applyNumberFormat="1" applyFont="1" applyFill="1" applyAlignment="1">
      <alignment vertical="center"/>
    </xf>
    <xf numFmtId="0" fontId="9" fillId="2" borderId="1" xfId="49" applyFont="1" applyFill="1" applyBorder="1" applyAlignment="1">
      <alignment vertical="center"/>
    </xf>
    <xf numFmtId="179" fontId="9" fillId="2" borderId="27" xfId="49" applyNumberFormat="1" applyFont="1" applyFill="1" applyBorder="1" applyAlignment="1">
      <alignment vertical="center"/>
    </xf>
    <xf numFmtId="0" fontId="9" fillId="2" borderId="27" xfId="49" applyFont="1" applyFill="1" applyBorder="1" applyAlignment="1">
      <alignment vertical="center"/>
    </xf>
    <xf numFmtId="179" fontId="3" fillId="2" borderId="6" xfId="49" applyNumberFormat="1" applyFont="1" applyFill="1" applyBorder="1" applyAlignment="1">
      <alignment horizontal="center" vertical="center" wrapText="1"/>
    </xf>
    <xf numFmtId="0" fontId="3" fillId="2" borderId="31" xfId="49" applyFont="1" applyFill="1" applyBorder="1" applyAlignment="1">
      <alignment horizontal="center" vertical="center" wrapText="1"/>
    </xf>
    <xf numFmtId="0" fontId="3" fillId="2" borderId="4" xfId="49" applyFont="1" applyFill="1" applyBorder="1" applyAlignment="1">
      <alignment horizontal="left" vertical="center"/>
    </xf>
    <xf numFmtId="179" fontId="3" fillId="3" borderId="9" xfId="49" applyNumberFormat="1" applyFont="1" applyFill="1" applyBorder="1" applyAlignment="1">
      <alignment horizontal="right" vertical="center"/>
    </xf>
    <xf numFmtId="179" fontId="3" fillId="3" borderId="2" xfId="49" applyNumberFormat="1" applyFont="1" applyFill="1" applyBorder="1" applyAlignment="1">
      <alignment horizontal="right" vertical="center"/>
    </xf>
    <xf numFmtId="179" fontId="3" fillId="2" borderId="0" xfId="49" applyNumberFormat="1" applyFont="1" applyFill="1" applyAlignment="1">
      <alignment vertical="center"/>
    </xf>
    <xf numFmtId="0" fontId="3" fillId="0" borderId="0" xfId="49" applyFont="1" applyFill="1"/>
    <xf numFmtId="0" fontId="2" fillId="0" borderId="0" xfId="49" applyFont="1" applyFill="1" applyAlignment="1">
      <alignment horizontal="center" vertical="center"/>
    </xf>
    <xf numFmtId="0" fontId="10" fillId="0" borderId="0" xfId="49" applyFont="1" applyFill="1" applyAlignment="1">
      <alignment horizontal="center" vertical="center"/>
    </xf>
    <xf numFmtId="0" fontId="7" fillId="0" borderId="0" xfId="49" applyFont="1" applyFill="1"/>
    <xf numFmtId="0" fontId="3" fillId="0" borderId="0" xfId="49" applyFont="1" applyFill="1" applyAlignment="1">
      <alignment vertical="center"/>
    </xf>
    <xf numFmtId="0" fontId="3" fillId="0" borderId="0" xfId="49" applyFont="1" applyFill="1" applyAlignment="1">
      <alignment horizontal="right" vertical="center"/>
    </xf>
    <xf numFmtId="0" fontId="3" fillId="0" borderId="0" xfId="49" applyFont="1" applyFill="1" applyAlignment="1">
      <alignment horizontal="right"/>
    </xf>
    <xf numFmtId="0" fontId="11" fillId="2" borderId="0" xfId="49" applyFont="1" applyFill="1" applyAlignment="1">
      <alignment vertical="center"/>
    </xf>
    <xf numFmtId="0" fontId="12" fillId="2" borderId="0" xfId="49" applyFont="1" applyFill="1" applyAlignment="1">
      <alignment vertical="center"/>
    </xf>
    <xf numFmtId="0" fontId="13" fillId="2" borderId="0" xfId="49" applyFont="1" applyFill="1" applyAlignment="1">
      <alignment horizontal="center" vertical="center"/>
    </xf>
    <xf numFmtId="0" fontId="14" fillId="2" borderId="0" xfId="49" applyFont="1" applyFill="1" applyAlignment="1">
      <alignment horizontal="center" vertical="center"/>
    </xf>
    <xf numFmtId="0" fontId="15" fillId="2" borderId="0" xfId="49" applyFont="1" applyFill="1" applyAlignment="1">
      <alignment vertical="center"/>
    </xf>
    <xf numFmtId="49" fontId="3" fillId="2" borderId="34" xfId="49" applyNumberFormat="1" applyFont="1" applyFill="1" applyBorder="1" applyAlignment="1">
      <alignment horizontal="left"/>
    </xf>
    <xf numFmtId="0" fontId="3" fillId="2" borderId="34" xfId="49" applyFont="1" applyFill="1" applyBorder="1" applyAlignment="1">
      <alignment horizontal="left"/>
    </xf>
    <xf numFmtId="49" fontId="3" fillId="2" borderId="35" xfId="49" applyNumberFormat="1" applyFont="1" applyFill="1" applyBorder="1" applyAlignment="1">
      <alignment horizontal="left"/>
    </xf>
    <xf numFmtId="0" fontId="3" fillId="2" borderId="35" xfId="49" applyFont="1" applyFill="1" applyBorder="1" applyAlignment="1">
      <alignment horizontal="left"/>
    </xf>
    <xf numFmtId="14" fontId="3" fillId="2" borderId="34" xfId="49" applyNumberFormat="1" applyFont="1" applyFill="1" applyBorder="1" applyAlignment="1">
      <alignment horizontal="left"/>
    </xf>
    <xf numFmtId="0" fontId="16" fillId="2" borderId="0" xfId="49" applyFont="1" applyFill="1" applyAlignment="1">
      <alignment vertical="center"/>
    </xf>
    <xf numFmtId="0" fontId="11" fillId="2" borderId="0" xfId="49" applyFont="1" applyFill="1"/>
    <xf numFmtId="0" fontId="15" fillId="2" borderId="0" xfId="49" applyFont="1" applyFill="1"/>
    <xf numFmtId="0" fontId="16" fillId="2" borderId="0" xfId="49" applyFont="1" applyFill="1" applyAlignment="1">
      <alignment horizontal="right" vertical="center"/>
    </xf>
    <xf numFmtId="0" fontId="17" fillId="2" borderId="0" xfId="49" applyFont="1" applyFill="1" applyAlignment="1">
      <alignment horizontal="center" vertical="center"/>
    </xf>
    <xf numFmtId="0" fontId="18" fillId="2" borderId="0" xfId="49" applyFont="1" applyFill="1" applyAlignment="1">
      <alignment horizontal="center" vertical="center"/>
    </xf>
    <xf numFmtId="49" fontId="3" fillId="2" borderId="36" xfId="49" applyNumberFormat="1" applyFont="1" applyFill="1" applyBorder="1" applyAlignment="1">
      <alignment vertical="center"/>
    </xf>
    <xf numFmtId="0" fontId="18" fillId="2" borderId="0" xfId="49" applyFont="1" applyFill="1" applyAlignment="1">
      <alignment horizontal="left" vertical="center"/>
    </xf>
    <xf numFmtId="49" fontId="3" fillId="2" borderId="37" xfId="49" applyNumberFormat="1" applyFont="1" applyFill="1" applyBorder="1" applyAlignment="1">
      <alignment vertical="center"/>
    </xf>
    <xf numFmtId="0" fontId="3" fillId="2" borderId="0" xfId="49" applyFont="1" applyFill="1" applyAlignment="1">
      <alignment horizontal="left" vertical="center"/>
    </xf>
    <xf numFmtId="0" fontId="3" fillId="2" borderId="36" xfId="49" applyFont="1" applyFill="1" applyBorder="1" applyAlignment="1">
      <alignment vertical="center"/>
    </xf>
    <xf numFmtId="0" fontId="4" fillId="2" borderId="0" xfId="49" applyFont="1" applyFill="1" applyAlignment="1">
      <alignment vertical="center"/>
    </xf>
    <xf numFmtId="0" fontId="19" fillId="2" borderId="0" xfId="49" applyFont="1" applyFill="1" applyAlignment="1">
      <alignment horizontal="left" vertical="center"/>
    </xf>
    <xf numFmtId="0" fontId="3" fillId="2" borderId="38" xfId="49" applyFont="1" applyFill="1" applyBorder="1" applyAlignment="1">
      <alignment vertical="center"/>
    </xf>
    <xf numFmtId="0" fontId="20" fillId="2" borderId="0" xfId="49" applyFont="1" applyFill="1" applyAlignment="1">
      <alignment vertical="center"/>
    </xf>
    <xf numFmtId="0" fontId="3" fillId="2" borderId="0" xfId="49" applyFont="1" applyFill="1" applyAlignment="1">
      <alignment vertical="center" wrapText="1"/>
    </xf>
    <xf numFmtId="0" fontId="21" fillId="2" borderId="0" xfId="49" applyFont="1" applyFill="1" applyAlignment="1">
      <alignment horizontal="center" vertical="center"/>
    </xf>
    <xf numFmtId="0" fontId="21" fillId="2" borderId="37" xfId="49" applyFont="1" applyFill="1" applyBorder="1" applyAlignment="1">
      <alignment horizontal="center" vertical="center"/>
    </xf>
    <xf numFmtId="0" fontId="21" fillId="2" borderId="38" xfId="49" applyFont="1" applyFill="1" applyBorder="1" applyAlignment="1">
      <alignment horizontal="center" vertical="center"/>
    </xf>
    <xf numFmtId="180" fontId="3" fillId="2" borderId="0" xfId="49" applyNumberFormat="1" applyFont="1" applyFill="1" applyAlignment="1">
      <alignment horizontal="center" vertical="center"/>
    </xf>
    <xf numFmtId="178" fontId="3" fillId="2" borderId="0" xfId="49" applyNumberFormat="1" applyFont="1" applyFill="1" applyAlignment="1">
      <alignment horizontal="center" vertical="center"/>
    </xf>
    <xf numFmtId="0" fontId="4" fillId="2" borderId="0" xfId="49" applyFont="1" applyFill="1" applyAlignment="1">
      <alignment horizontal="center" vertical="center"/>
    </xf>
    <xf numFmtId="181" fontId="22" fillId="2" borderId="0" xfId="49" applyNumberFormat="1" applyFont="1" applyFill="1" applyAlignment="1">
      <alignment horizontal="right" vertical="center"/>
    </xf>
    <xf numFmtId="0" fontId="3" fillId="2" borderId="36" xfId="49" applyFont="1" applyFill="1" applyBorder="1" applyAlignment="1">
      <alignment horizontal="center" vertical="center"/>
    </xf>
    <xf numFmtId="0" fontId="3" fillId="2" borderId="37" xfId="49" applyFont="1" applyFill="1" applyBorder="1" applyAlignment="1">
      <alignment horizontal="center" vertical="center"/>
    </xf>
    <xf numFmtId="0" fontId="4" fillId="2" borderId="36" xfId="49" applyFont="1" applyFill="1" applyBorder="1" applyAlignment="1">
      <alignment vertical="center"/>
    </xf>
    <xf numFmtId="0" fontId="3" fillId="2" borderId="37" xfId="49" applyFont="1" applyFill="1" applyBorder="1"/>
    <xf numFmtId="0" fontId="21" fillId="2" borderId="0" xfId="49" applyFont="1" applyFill="1"/>
    <xf numFmtId="0" fontId="3" fillId="2" borderId="38" xfId="49" applyFont="1" applyFill="1" applyBorder="1"/>
    <xf numFmtId="0" fontId="21" fillId="2" borderId="37" xfId="49" applyFont="1" applyFill="1" applyBorder="1"/>
    <xf numFmtId="0" fontId="21" fillId="2" borderId="38" xfId="49" applyFont="1" applyFill="1" applyBorder="1"/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FFFFFF"/>
      <rgbColor rgb="00800080"/>
      <rgbColor rgb="000000FF"/>
      <rgbColor rgb="00C0C0C0"/>
      <rgbColor rgb="0000FF00"/>
      <rgbColor rgb="009999FF"/>
      <rgbColor rgb="00FF0000"/>
      <rgbColor rgb="00FFFFCC"/>
      <rgbColor rgb="0000FFFF"/>
      <rgbColor rgb="00660066"/>
      <rgbColor rgb="00FF00FF"/>
      <rgbColor rgb="000066CC"/>
      <rgbColor rgb="00FFFF00"/>
      <rgbColor rgb="00000080"/>
      <rgbColor rgb="00000080"/>
      <rgbColor rgb="00FFFF00"/>
      <rgbColor rgb="00008000"/>
      <rgbColor rgb="00800080"/>
      <rgbColor rgb="00800000"/>
      <rgbColor rgb="00008080"/>
      <rgbColor rgb="00008080"/>
      <rgbColor rgb="0000CCFF"/>
      <rgbColor rgb="00800080"/>
      <rgbColor rgb="00CCFFCC"/>
      <rgbColor rgb="00808000"/>
      <rgbColor rgb="0099CCFF"/>
      <rgbColor rgb="00C0C0C0"/>
      <rgbColor rgb="00CC99FF"/>
      <rgbColor rgb="00808080"/>
      <rgbColor rgb="003366FF"/>
      <rgbColor rgb="00FF9999"/>
      <rgbColor rgb="0099CC00"/>
      <rgbColor rgb="00663399"/>
      <rgbColor rgb="00FF9900"/>
      <rgbColor rgb="00CCFFFF"/>
      <rgbColor rgb="00666699"/>
      <rgbColor rgb="00FFFFCC"/>
      <rgbColor rgb="00003366"/>
      <rgbColor rgb="00660066"/>
      <rgbColor rgb="00003300"/>
      <rgbColor rgb="008080FF"/>
      <rgbColor rgb="00993300"/>
      <rgbColor rgb="00CC6600"/>
      <rgbColor rgb="00333399"/>
      <rgbColor rgb="00FFCCCC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5"/>
  <sheetViews>
    <sheetView showGridLines="0" showZeros="0" workbookViewId="0">
      <selection activeCell="B4" sqref="B4:Q13"/>
    </sheetView>
  </sheetViews>
  <sheetFormatPr defaultColWidth="8" defaultRowHeight="14.25"/>
  <cols>
    <col min="1" max="1" width="6.15" style="1"/>
    <col min="2" max="2" width="24.85" style="1"/>
    <col min="3" max="3" width="18.95" style="1"/>
    <col min="4" max="4" width="2.25833333333333" style="1"/>
    <col min="5" max="8" width="8" style="1" hidden="1"/>
    <col min="9" max="9" width="26.9833333333333" style="1"/>
    <col min="10" max="10" width="6.4" style="1"/>
    <col min="11" max="11" width="4.01666666666667" style="1"/>
    <col min="12" max="12" width="4.26666666666667" style="1"/>
    <col min="13" max="13" width="4.14166666666667" style="1"/>
    <col min="14" max="14" width="4.51666666666667" style="1"/>
    <col min="15" max="15" width="3.51666666666667" style="1"/>
    <col min="16" max="16" width="4.14166666666667" style="1"/>
    <col min="17" max="17" width="20.5833333333333" style="1"/>
    <col min="18" max="18" width="2.25833333333333" style="1"/>
  </cols>
  <sheetData>
    <row r="1" ht="24.75" customHeight="1" spans="1:18">
      <c r="A1" s="35" t="s">
        <v>0</v>
      </c>
      <c r="B1" s="232"/>
      <c r="C1" s="232"/>
      <c r="D1" s="232"/>
      <c r="E1" s="232"/>
      <c r="F1" s="232"/>
      <c r="G1" s="232"/>
      <c r="H1" s="232"/>
      <c r="I1" s="232"/>
      <c r="J1" s="232"/>
      <c r="K1" s="232"/>
      <c r="L1" s="232"/>
      <c r="M1" s="232"/>
      <c r="N1" s="232"/>
      <c r="O1" s="33"/>
      <c r="P1" s="33"/>
      <c r="Q1" s="33"/>
      <c r="R1" s="33"/>
    </row>
    <row r="2" ht="42.75" customHeight="1" spans="1:1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33"/>
      <c r="P2" s="33"/>
      <c r="Q2" s="33"/>
      <c r="R2" s="33"/>
    </row>
    <row r="3" ht="43.5" customHeight="1" spans="1:18">
      <c r="A3" s="233"/>
      <c r="B3" s="233"/>
      <c r="C3" s="233"/>
      <c r="D3" s="233"/>
      <c r="E3" s="233"/>
      <c r="F3" s="233"/>
      <c r="G3" s="233"/>
      <c r="H3" s="233"/>
      <c r="I3" s="233"/>
      <c r="J3" s="233"/>
      <c r="K3" s="233"/>
      <c r="L3" s="233"/>
      <c r="M3" s="233"/>
      <c r="N3" s="233"/>
      <c r="O3" s="33"/>
      <c r="P3" s="33"/>
      <c r="Q3" s="33"/>
      <c r="R3" s="33"/>
    </row>
    <row r="4" ht="24.75" customHeight="1" spans="1:18">
      <c r="A4" s="234"/>
      <c r="B4" s="33" t="s">
        <v>2</v>
      </c>
      <c r="C4" s="235" t="s">
        <v>3</v>
      </c>
      <c r="D4" s="34"/>
      <c r="E4" s="34"/>
      <c r="F4" s="34"/>
      <c r="G4" s="34"/>
      <c r="H4" s="34"/>
      <c r="I4" s="34" t="s">
        <v>4</v>
      </c>
      <c r="J4" s="248">
        <v>0</v>
      </c>
      <c r="K4" s="34" t="s">
        <v>5</v>
      </c>
      <c r="L4" s="249">
        <v>0</v>
      </c>
      <c r="M4" s="34" t="s">
        <v>6</v>
      </c>
      <c r="N4" s="248">
        <v>0</v>
      </c>
      <c r="O4" s="34" t="s">
        <v>7</v>
      </c>
      <c r="P4" s="34"/>
      <c r="Q4" s="34"/>
      <c r="R4" s="34"/>
    </row>
    <row r="5" ht="24.75" customHeight="1" spans="1:18">
      <c r="A5" s="236" t="s">
        <v>8</v>
      </c>
      <c r="B5" s="33" t="s">
        <v>9</v>
      </c>
      <c r="C5" s="237" t="s">
        <v>10</v>
      </c>
      <c r="D5" s="238"/>
      <c r="E5" s="238"/>
      <c r="F5" s="238"/>
      <c r="G5" s="238"/>
      <c r="H5" s="238"/>
      <c r="I5" s="34"/>
      <c r="J5" s="238"/>
      <c r="K5" s="34"/>
      <c r="L5" s="238"/>
      <c r="M5" s="34"/>
      <c r="N5" s="34"/>
      <c r="O5" s="34"/>
      <c r="P5" s="34"/>
      <c r="Q5" s="34"/>
      <c r="R5" s="34"/>
    </row>
    <row r="6" ht="24.75" customHeight="1" spans="1:18">
      <c r="A6" s="234"/>
      <c r="B6" s="33" t="s">
        <v>11</v>
      </c>
      <c r="C6" s="237" t="s">
        <v>12</v>
      </c>
      <c r="D6" s="34"/>
      <c r="E6" s="34"/>
      <c r="F6" s="34"/>
      <c r="G6" s="34"/>
      <c r="H6" s="34"/>
      <c r="I6" s="250"/>
      <c r="J6" s="248"/>
      <c r="K6" s="34"/>
      <c r="L6" s="248"/>
      <c r="M6" s="34"/>
      <c r="N6" s="248"/>
      <c r="O6" s="34"/>
      <c r="P6" s="34"/>
      <c r="Q6" s="34"/>
      <c r="R6" s="34"/>
    </row>
    <row r="7" ht="24.75" customHeight="1" spans="1:18">
      <c r="A7" s="148"/>
      <c r="B7" s="33" t="s">
        <v>13</v>
      </c>
      <c r="C7" s="239" t="s">
        <v>14</v>
      </c>
      <c r="D7" s="240"/>
      <c r="E7" s="240"/>
      <c r="F7" s="240"/>
      <c r="G7" s="240"/>
      <c r="H7" s="240"/>
      <c r="I7" s="34" t="s">
        <v>15</v>
      </c>
      <c r="J7" s="251">
        <v>0</v>
      </c>
      <c r="K7" s="34" t="s">
        <v>5</v>
      </c>
      <c r="L7" s="251">
        <v>0</v>
      </c>
      <c r="M7" s="34" t="s">
        <v>6</v>
      </c>
      <c r="N7" s="251">
        <v>0</v>
      </c>
      <c r="O7" s="34" t="s">
        <v>7</v>
      </c>
      <c r="P7" s="240"/>
      <c r="Q7" s="240"/>
      <c r="R7" s="148"/>
    </row>
    <row r="8" ht="24.75" customHeight="1" spans="1:18">
      <c r="A8" s="236" t="s">
        <v>16</v>
      </c>
      <c r="B8" s="33" t="s">
        <v>17</v>
      </c>
      <c r="C8" s="237" t="s">
        <v>18</v>
      </c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</row>
    <row r="9" ht="24.75" customHeight="1" spans="1:18">
      <c r="A9" s="241"/>
      <c r="B9" s="33"/>
      <c r="C9" s="242"/>
      <c r="D9" s="238"/>
      <c r="E9" s="238"/>
      <c r="F9" s="238"/>
      <c r="G9" s="238"/>
      <c r="H9" s="238"/>
      <c r="I9" s="238"/>
      <c r="J9" s="238"/>
      <c r="K9" s="238"/>
      <c r="L9" s="238"/>
      <c r="M9" s="238"/>
      <c r="N9" s="238"/>
      <c r="O9" s="33"/>
      <c r="P9" s="33"/>
      <c r="Q9" s="33"/>
      <c r="R9" s="33"/>
    </row>
    <row r="10" ht="32.25" customHeight="1" spans="1:18">
      <c r="A10" s="243"/>
      <c r="B10" s="33" t="s">
        <v>19</v>
      </c>
      <c r="C10" s="235" t="s">
        <v>10</v>
      </c>
      <c r="D10" s="34"/>
      <c r="E10" s="34"/>
      <c r="F10" s="34"/>
      <c r="G10" s="34"/>
      <c r="H10" s="34"/>
      <c r="I10" s="34" t="s">
        <v>20</v>
      </c>
      <c r="J10" s="235" t="s">
        <v>21</v>
      </c>
      <c r="K10" s="252"/>
      <c r="L10" s="252"/>
      <c r="M10" s="34" t="s">
        <v>22</v>
      </c>
      <c r="N10" s="34"/>
      <c r="O10" s="33"/>
      <c r="P10" s="33"/>
      <c r="Q10" s="235" t="s">
        <v>23</v>
      </c>
      <c r="R10" s="33"/>
    </row>
    <row r="11" ht="32.25" customHeight="1" spans="1:18">
      <c r="A11" s="243"/>
      <c r="B11" s="244" t="s">
        <v>24</v>
      </c>
      <c r="C11" s="237" t="s">
        <v>12</v>
      </c>
      <c r="D11" s="34"/>
      <c r="E11" s="34"/>
      <c r="F11" s="34"/>
      <c r="G11" s="34"/>
      <c r="H11" s="34"/>
      <c r="I11" s="34" t="s">
        <v>20</v>
      </c>
      <c r="J11" s="237" t="s">
        <v>25</v>
      </c>
      <c r="K11" s="253"/>
      <c r="L11" s="253"/>
      <c r="M11" s="34" t="s">
        <v>22</v>
      </c>
      <c r="N11" s="34"/>
      <c r="O11" s="33"/>
      <c r="P11" s="33"/>
      <c r="Q11" s="237" t="s">
        <v>26</v>
      </c>
      <c r="R11" s="33"/>
    </row>
    <row r="12" ht="32.25" customHeight="1" spans="1:18">
      <c r="A12" s="148"/>
      <c r="B12" s="244" t="s">
        <v>27</v>
      </c>
      <c r="C12" s="239" t="s">
        <v>14</v>
      </c>
      <c r="D12" s="240"/>
      <c r="E12" s="240"/>
      <c r="F12" s="240"/>
      <c r="G12" s="240"/>
      <c r="H12" s="240"/>
      <c r="I12" s="34" t="s">
        <v>20</v>
      </c>
      <c r="J12" s="239" t="s">
        <v>28</v>
      </c>
      <c r="K12" s="254"/>
      <c r="L12" s="254"/>
      <c r="M12" s="34" t="s">
        <v>22</v>
      </c>
      <c r="N12" s="250"/>
      <c r="O12" s="250"/>
      <c r="P12" s="250"/>
      <c r="Q12" s="237" t="s">
        <v>29</v>
      </c>
      <c r="R12" s="148"/>
    </row>
    <row r="13" ht="32.25" customHeight="1" spans="1:18">
      <c r="A13" s="243"/>
      <c r="B13" s="244" t="s">
        <v>30</v>
      </c>
      <c r="C13" s="237" t="s">
        <v>18</v>
      </c>
      <c r="D13" s="34"/>
      <c r="E13" s="34"/>
      <c r="F13" s="34"/>
      <c r="G13" s="34"/>
      <c r="H13" s="34"/>
      <c r="I13" s="34" t="s">
        <v>31</v>
      </c>
      <c r="J13" s="237" t="s">
        <v>32</v>
      </c>
      <c r="K13" s="237"/>
      <c r="L13" s="237"/>
      <c r="M13" s="34" t="s">
        <v>22</v>
      </c>
      <c r="N13" s="33"/>
      <c r="O13" s="33"/>
      <c r="P13" s="33"/>
      <c r="Q13" s="237" t="s">
        <v>33</v>
      </c>
      <c r="R13" s="33"/>
    </row>
    <row r="14" hidden="1" customHeight="1" spans="1:18">
      <c r="A14" s="147"/>
      <c r="B14" s="245"/>
      <c r="C14" s="246"/>
      <c r="D14" s="245"/>
      <c r="E14" s="245"/>
      <c r="F14" s="245"/>
      <c r="G14" s="245"/>
      <c r="H14" s="245"/>
      <c r="I14" s="245"/>
      <c r="J14" s="255"/>
      <c r="K14" s="246"/>
      <c r="L14" s="246"/>
      <c r="M14" s="245"/>
      <c r="N14" s="256"/>
      <c r="O14" s="256"/>
      <c r="P14" s="256"/>
      <c r="Q14" s="258"/>
      <c r="R14" s="256"/>
    </row>
    <row r="15" ht="15" customHeight="1" spans="1:18">
      <c r="A15" s="147"/>
      <c r="B15" s="245"/>
      <c r="C15" s="247"/>
      <c r="D15" s="245"/>
      <c r="E15" s="245"/>
      <c r="F15" s="245"/>
      <c r="G15" s="245"/>
      <c r="H15" s="245"/>
      <c r="I15" s="245"/>
      <c r="J15" s="257"/>
      <c r="K15" s="247"/>
      <c r="L15" s="247"/>
      <c r="M15" s="245"/>
      <c r="N15" s="256"/>
      <c r="O15" s="256"/>
      <c r="P15" s="256"/>
      <c r="Q15" s="259"/>
      <c r="R15" s="256"/>
    </row>
  </sheetData>
  <mergeCells count="10">
    <mergeCell ref="A2:Q2"/>
    <mergeCell ref="A3:N3"/>
    <mergeCell ref="J10:L10"/>
    <mergeCell ref="M10:P10"/>
    <mergeCell ref="J11:L11"/>
    <mergeCell ref="M11:P11"/>
    <mergeCell ref="J12:L12"/>
    <mergeCell ref="M12:P12"/>
    <mergeCell ref="J13:L13"/>
    <mergeCell ref="M13:P13"/>
  </mergeCells>
  <printOptions horizontalCentered="1"/>
  <pageMargins left="0.393055555555556" right="0.393055555555556" top="1.18055555555556" bottom="0.786805555555556" header="0.511805555555556" footer="0.511805555555556"/>
  <pageSetup paperSize="9" scale="70" pageOrder="overThenDown" orientation="landscape" errors="blank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8"/>
  <sheetViews>
    <sheetView showGridLines="0" showZeros="0" workbookViewId="0">
      <selection activeCell="A1" sqref="A1:F1"/>
    </sheetView>
  </sheetViews>
  <sheetFormatPr defaultColWidth="8" defaultRowHeight="14.25" outlineLevelCol="5"/>
  <cols>
    <col min="1" max="1" width="22.2083333333333" style="1"/>
    <col min="2" max="3" width="26.1" style="1"/>
    <col min="4" max="4" width="22.2083333333333" style="1"/>
    <col min="5" max="6" width="26.1" style="1"/>
  </cols>
  <sheetData>
    <row r="1" ht="35.25" customHeight="1" spans="1:6">
      <c r="A1" s="2" t="s">
        <v>201</v>
      </c>
      <c r="B1" s="2"/>
      <c r="C1" s="2"/>
      <c r="D1" s="2"/>
      <c r="E1" s="2"/>
      <c r="F1" s="2"/>
    </row>
    <row r="2" ht="15" customHeight="1" spans="1:6">
      <c r="A2" s="101"/>
      <c r="B2" s="101"/>
      <c r="C2" s="101"/>
      <c r="D2" s="101"/>
      <c r="E2" s="35" t="s">
        <v>57</v>
      </c>
      <c r="F2" s="35"/>
    </row>
    <row r="3" ht="15" customHeight="1" spans="1:6">
      <c r="A3" s="3"/>
      <c r="B3" s="3"/>
      <c r="C3" s="3"/>
      <c r="D3" s="3"/>
      <c r="E3" s="5"/>
      <c r="F3" s="5" t="s">
        <v>67</v>
      </c>
    </row>
    <row r="4" ht="37.5" customHeight="1" spans="1:6">
      <c r="A4" s="6" t="s">
        <v>68</v>
      </c>
      <c r="B4" s="6" t="s">
        <v>96</v>
      </c>
      <c r="C4" s="6" t="s">
        <v>97</v>
      </c>
      <c r="D4" s="43" t="s">
        <v>68</v>
      </c>
      <c r="E4" s="6" t="s">
        <v>96</v>
      </c>
      <c r="F4" s="6" t="s">
        <v>97</v>
      </c>
    </row>
    <row r="5" ht="22.5" customHeight="1" spans="1:6">
      <c r="A5" s="8" t="s">
        <v>202</v>
      </c>
      <c r="B5" s="23">
        <v>0</v>
      </c>
      <c r="C5" s="23">
        <v>0</v>
      </c>
      <c r="D5" s="102" t="s">
        <v>203</v>
      </c>
      <c r="E5" s="23">
        <v>0</v>
      </c>
      <c r="F5" s="23">
        <v>0</v>
      </c>
    </row>
    <row r="6" ht="22.5" customHeight="1" spans="1:6">
      <c r="A6" s="8" t="s">
        <v>100</v>
      </c>
      <c r="B6" s="23">
        <v>0</v>
      </c>
      <c r="C6" s="23">
        <v>0</v>
      </c>
      <c r="D6" s="103" t="s">
        <v>204</v>
      </c>
      <c r="E6" s="25">
        <v>0</v>
      </c>
      <c r="F6" s="25">
        <v>0</v>
      </c>
    </row>
    <row r="7" ht="22.5" customHeight="1" spans="1:6">
      <c r="A7" s="13" t="s">
        <v>102</v>
      </c>
      <c r="B7" s="25">
        <v>0</v>
      </c>
      <c r="C7" s="25">
        <v>0</v>
      </c>
      <c r="D7" s="104" t="s">
        <v>205</v>
      </c>
      <c r="E7" s="105">
        <v>0</v>
      </c>
      <c r="F7" s="105">
        <v>0</v>
      </c>
    </row>
    <row r="8" ht="22.5" customHeight="1" spans="1:6">
      <c r="A8" s="106"/>
      <c r="B8" s="107"/>
      <c r="C8" s="108"/>
      <c r="D8" s="36" t="s">
        <v>206</v>
      </c>
      <c r="E8" s="23">
        <v>0</v>
      </c>
      <c r="F8" s="23">
        <v>0</v>
      </c>
    </row>
    <row r="9" ht="22.5" customHeight="1" spans="1:6">
      <c r="A9" s="13" t="s">
        <v>171</v>
      </c>
      <c r="B9" s="23">
        <v>0</v>
      </c>
      <c r="C9" s="23">
        <v>0</v>
      </c>
      <c r="D9" s="39" t="s">
        <v>108</v>
      </c>
      <c r="E9" s="23">
        <v>0</v>
      </c>
      <c r="F9" s="23">
        <v>0</v>
      </c>
    </row>
    <row r="10" ht="22.5" customHeight="1" spans="1:6">
      <c r="A10" s="54" t="s">
        <v>109</v>
      </c>
      <c r="B10" s="25">
        <v>0</v>
      </c>
      <c r="C10" s="109">
        <v>0</v>
      </c>
      <c r="D10" s="110"/>
      <c r="E10" s="25"/>
      <c r="F10" s="25"/>
    </row>
    <row r="11" ht="22.5" customHeight="1" spans="1:6">
      <c r="A11" s="21" t="s">
        <v>195</v>
      </c>
      <c r="B11" s="96">
        <f>B5+B6+B7+B9</f>
        <v>0</v>
      </c>
      <c r="C11" s="96">
        <f>C5+C6+C7+C9</f>
        <v>0</v>
      </c>
      <c r="D11" s="104" t="s">
        <v>207</v>
      </c>
      <c r="E11" s="96">
        <f>E5+E7+E8+E9</f>
        <v>0</v>
      </c>
      <c r="F11" s="96">
        <f>F5+F7+F8+F9</f>
        <v>0</v>
      </c>
    </row>
    <row r="12" ht="22.5" customHeight="1" spans="1:6">
      <c r="A12" s="8" t="s">
        <v>196</v>
      </c>
      <c r="B12" s="23">
        <v>0</v>
      </c>
      <c r="C12" s="23">
        <v>0</v>
      </c>
      <c r="D12" s="111" t="s">
        <v>208</v>
      </c>
      <c r="E12" s="23">
        <v>0</v>
      </c>
      <c r="F12" s="23">
        <v>0</v>
      </c>
    </row>
    <row r="13" ht="22.5" customHeight="1" spans="1:6">
      <c r="A13" s="8" t="s">
        <v>197</v>
      </c>
      <c r="B13" s="23">
        <v>0</v>
      </c>
      <c r="C13" s="23">
        <v>0</v>
      </c>
      <c r="D13" s="111" t="s">
        <v>209</v>
      </c>
      <c r="E13" s="23">
        <v>0</v>
      </c>
      <c r="F13" s="23">
        <v>0</v>
      </c>
    </row>
    <row r="14" ht="22.5" customHeight="1" spans="1:6">
      <c r="A14" s="8" t="s">
        <v>198</v>
      </c>
      <c r="B14" s="27">
        <f>B11+B12+B13</f>
        <v>0</v>
      </c>
      <c r="C14" s="27">
        <f>C11+C12+C13</f>
        <v>0</v>
      </c>
      <c r="D14" s="111" t="s">
        <v>210</v>
      </c>
      <c r="E14" s="27">
        <f>E11+E12+E13</f>
        <v>0</v>
      </c>
      <c r="F14" s="27">
        <f>F11+F12+F13</f>
        <v>0</v>
      </c>
    </row>
    <row r="15" ht="22.5" customHeight="1" spans="1:6">
      <c r="A15" s="6"/>
      <c r="B15" s="14"/>
      <c r="C15" s="14"/>
      <c r="D15" s="111" t="s">
        <v>211</v>
      </c>
      <c r="E15" s="98">
        <f>B14-E14</f>
        <v>0</v>
      </c>
      <c r="F15" s="98">
        <f>C14-F14</f>
        <v>0</v>
      </c>
    </row>
    <row r="16" ht="22.5" customHeight="1" spans="1:6">
      <c r="A16" s="8" t="s">
        <v>199</v>
      </c>
      <c r="B16" s="23">
        <v>0</v>
      </c>
      <c r="C16" s="27">
        <f>E16</f>
        <v>0</v>
      </c>
      <c r="D16" s="111" t="s">
        <v>212</v>
      </c>
      <c r="E16" s="98">
        <f>B16+E15</f>
        <v>0</v>
      </c>
      <c r="F16" s="98">
        <f>C16+F15</f>
        <v>0</v>
      </c>
    </row>
    <row r="17" ht="22.5" customHeight="1" spans="1:6">
      <c r="A17" s="6" t="s">
        <v>127</v>
      </c>
      <c r="B17" s="27">
        <f>B14+B16</f>
        <v>0</v>
      </c>
      <c r="C17" s="27">
        <f>C14+C16</f>
        <v>0</v>
      </c>
      <c r="D17" s="112" t="s">
        <v>127</v>
      </c>
      <c r="E17" s="98">
        <f>E14+E16</f>
        <v>0</v>
      </c>
      <c r="F17" s="98">
        <f>F14+F16</f>
        <v>0</v>
      </c>
    </row>
    <row r="18" ht="15" customHeight="1" spans="1:6">
      <c r="A18" s="33"/>
      <c r="B18" s="33"/>
      <c r="C18" s="33"/>
      <c r="D18" s="113"/>
      <c r="E18" s="33"/>
      <c r="F18" s="35" t="s">
        <v>213</v>
      </c>
    </row>
  </sheetData>
  <mergeCells count="2">
    <mergeCell ref="A1:F1"/>
    <mergeCell ref="E2:F2"/>
  </mergeCells>
  <printOptions horizontalCentered="1"/>
  <pageMargins left="0.786805555555556" right="0.786805555555556" top="1.18055555555556" bottom="0.786805555555556" header="0.511805555555556" footer="0.511805555555556"/>
  <pageSetup paperSize="9" scale="85" pageOrder="overThenDown" orientation="landscape" errors="blank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2"/>
  <sheetViews>
    <sheetView showGridLines="0" showZeros="0" workbookViewId="0">
      <selection activeCell="A1" sqref="A1:F1"/>
    </sheetView>
  </sheetViews>
  <sheetFormatPr defaultColWidth="8" defaultRowHeight="14.25" outlineLevelCol="5"/>
  <cols>
    <col min="1" max="1" width="20.2" style="1"/>
    <col min="2" max="3" width="26.1" style="1"/>
    <col min="4" max="4" width="31.375" style="1"/>
    <col min="5" max="6" width="26.1" style="1"/>
  </cols>
  <sheetData>
    <row r="1" ht="35.25" customHeight="1" spans="1:6">
      <c r="A1" s="2" t="s">
        <v>214</v>
      </c>
      <c r="B1" s="2"/>
      <c r="C1" s="2"/>
      <c r="D1" s="2"/>
      <c r="E1" s="2"/>
      <c r="F1" s="2"/>
    </row>
    <row r="2" ht="15" customHeight="1" spans="1:6">
      <c r="A2" s="34"/>
      <c r="B2" s="34"/>
      <c r="C2" s="34"/>
      <c r="D2" s="34"/>
      <c r="E2" s="35" t="s">
        <v>59</v>
      </c>
      <c r="F2" s="35"/>
    </row>
    <row r="3" ht="15" customHeight="1" spans="1:6">
      <c r="A3" s="3"/>
      <c r="B3" s="3"/>
      <c r="C3" s="3"/>
      <c r="D3" s="3"/>
      <c r="E3" s="5"/>
      <c r="F3" s="5" t="s">
        <v>67</v>
      </c>
    </row>
    <row r="4" ht="37.5" customHeight="1" spans="1:6">
      <c r="A4" s="6" t="s">
        <v>68</v>
      </c>
      <c r="B4" s="6" t="s">
        <v>96</v>
      </c>
      <c r="C4" s="6" t="s">
        <v>97</v>
      </c>
      <c r="D4" s="6" t="s">
        <v>68</v>
      </c>
      <c r="E4" s="6" t="s">
        <v>96</v>
      </c>
      <c r="F4" s="6" t="s">
        <v>97</v>
      </c>
    </row>
    <row r="5" ht="22.5" customHeight="1" spans="1:6">
      <c r="A5" s="8" t="s">
        <v>215</v>
      </c>
      <c r="B5" s="23">
        <v>0</v>
      </c>
      <c r="C5" s="23">
        <v>0</v>
      </c>
      <c r="D5" s="89" t="s">
        <v>216</v>
      </c>
      <c r="E5" s="23">
        <v>0</v>
      </c>
      <c r="F5" s="23">
        <v>0</v>
      </c>
    </row>
    <row r="6" ht="25.5" customHeight="1" spans="1:6">
      <c r="A6" s="8" t="s">
        <v>100</v>
      </c>
      <c r="B6" s="23">
        <v>0</v>
      </c>
      <c r="C6" s="23">
        <v>0</v>
      </c>
      <c r="D6" s="90" t="s">
        <v>217</v>
      </c>
      <c r="E6" s="23">
        <v>0</v>
      </c>
      <c r="F6" s="23">
        <v>0</v>
      </c>
    </row>
    <row r="7" ht="24" customHeight="1" spans="1:6">
      <c r="A7" s="8" t="s">
        <v>102</v>
      </c>
      <c r="B7" s="25">
        <v>0</v>
      </c>
      <c r="C7" s="25">
        <v>0</v>
      </c>
      <c r="D7" s="89" t="s">
        <v>105</v>
      </c>
      <c r="E7" s="23">
        <v>0</v>
      </c>
      <c r="F7" s="23">
        <v>0</v>
      </c>
    </row>
    <row r="8" ht="22.5" customHeight="1" spans="1:6">
      <c r="A8" s="69"/>
      <c r="B8" s="56"/>
      <c r="C8" s="56"/>
      <c r="D8" s="89" t="s">
        <v>218</v>
      </c>
      <c r="E8" s="23">
        <v>0</v>
      </c>
      <c r="F8" s="23">
        <v>0</v>
      </c>
    </row>
    <row r="9" ht="22.5" customHeight="1" spans="1:6">
      <c r="A9" s="91"/>
      <c r="B9" s="92"/>
      <c r="C9" s="92"/>
      <c r="D9" s="89" t="s">
        <v>219</v>
      </c>
      <c r="E9" s="23">
        <v>0</v>
      </c>
      <c r="F9" s="23">
        <v>0</v>
      </c>
    </row>
    <row r="10" ht="22.5" customHeight="1" spans="1:6">
      <c r="A10" s="91"/>
      <c r="B10" s="92"/>
      <c r="C10" s="92"/>
      <c r="D10" s="93" t="s">
        <v>220</v>
      </c>
      <c r="E10" s="25">
        <v>0</v>
      </c>
      <c r="F10" s="25">
        <v>0</v>
      </c>
    </row>
    <row r="11" ht="22.5" customHeight="1" spans="1:6">
      <c r="A11" s="81"/>
      <c r="B11" s="56"/>
      <c r="C11" s="56"/>
      <c r="D11" s="94" t="s">
        <v>221</v>
      </c>
      <c r="E11" s="95">
        <v>0</v>
      </c>
      <c r="F11" s="95">
        <v>0</v>
      </c>
    </row>
    <row r="12" ht="22.5" customHeight="1" spans="1:6">
      <c r="A12" s="15" t="s">
        <v>171</v>
      </c>
      <c r="B12" s="47">
        <v>0</v>
      </c>
      <c r="C12" s="47">
        <v>0</v>
      </c>
      <c r="D12" s="15" t="s">
        <v>222</v>
      </c>
      <c r="E12" s="47">
        <v>0</v>
      </c>
      <c r="F12" s="47">
        <v>0</v>
      </c>
    </row>
    <row r="13" ht="22.5" customHeight="1" spans="1:6">
      <c r="A13" s="15" t="s">
        <v>109</v>
      </c>
      <c r="B13" s="47">
        <v>0</v>
      </c>
      <c r="C13" s="47">
        <v>0</v>
      </c>
      <c r="D13" s="47"/>
      <c r="E13" s="47"/>
      <c r="F13" s="47"/>
    </row>
    <row r="14" ht="22.5" customHeight="1" spans="1:6">
      <c r="A14" s="15" t="s">
        <v>172</v>
      </c>
      <c r="B14" s="47">
        <v>0</v>
      </c>
      <c r="C14" s="47">
        <v>0</v>
      </c>
      <c r="D14" s="15" t="s">
        <v>223</v>
      </c>
      <c r="E14" s="47">
        <v>0</v>
      </c>
      <c r="F14" s="47">
        <v>0</v>
      </c>
    </row>
    <row r="15" ht="22.5" customHeight="1" spans="1:6">
      <c r="A15" s="21" t="s">
        <v>173</v>
      </c>
      <c r="B15" s="96">
        <f>B5+B6+B7+B12+B14</f>
        <v>0</v>
      </c>
      <c r="C15" s="96">
        <f>C5+C6+C7+C12+C14</f>
        <v>0</v>
      </c>
      <c r="D15" s="21" t="s">
        <v>224</v>
      </c>
      <c r="E15" s="96">
        <f>E5+E6+E7+E8+E9+E10+E11+E12+E14</f>
        <v>0</v>
      </c>
      <c r="F15" s="96">
        <f>F5+F6+F7+F8+F9+F10+F11+F12+F14</f>
        <v>0</v>
      </c>
    </row>
    <row r="16" ht="22.5" customHeight="1" spans="1:6">
      <c r="A16" s="8" t="s">
        <v>174</v>
      </c>
      <c r="B16" s="23">
        <v>0</v>
      </c>
      <c r="C16" s="23">
        <v>0</v>
      </c>
      <c r="D16" s="8" t="s">
        <v>225</v>
      </c>
      <c r="E16" s="23">
        <v>0</v>
      </c>
      <c r="F16" s="23">
        <v>0</v>
      </c>
    </row>
    <row r="17" ht="22.5" customHeight="1" spans="1:6">
      <c r="A17" s="8" t="s">
        <v>175</v>
      </c>
      <c r="B17" s="23">
        <v>0</v>
      </c>
      <c r="C17" s="23">
        <v>0</v>
      </c>
      <c r="D17" s="8" t="s">
        <v>226</v>
      </c>
      <c r="E17" s="97">
        <v>0</v>
      </c>
      <c r="F17" s="97">
        <v>0</v>
      </c>
    </row>
    <row r="18" ht="22.5" customHeight="1" spans="1:6">
      <c r="A18" s="8" t="s">
        <v>176</v>
      </c>
      <c r="B18" s="59">
        <f>B15+B16+B17</f>
        <v>0</v>
      </c>
      <c r="C18" s="59">
        <f>C15+C16+C17</f>
        <v>0</v>
      </c>
      <c r="D18" s="8" t="s">
        <v>227</v>
      </c>
      <c r="E18" s="98">
        <f>E15+E16+E17</f>
        <v>0</v>
      </c>
      <c r="F18" s="98">
        <f>F15+F16+F17</f>
        <v>0</v>
      </c>
    </row>
    <row r="19" ht="22.5" customHeight="1" spans="1:6">
      <c r="A19" s="99"/>
      <c r="B19" s="57"/>
      <c r="C19" s="100"/>
      <c r="D19" s="8" t="s">
        <v>228</v>
      </c>
      <c r="E19" s="98">
        <f>B18-E18</f>
        <v>0</v>
      </c>
      <c r="F19" s="98">
        <f>C18-F18</f>
        <v>0</v>
      </c>
    </row>
    <row r="20" ht="22.5" customHeight="1" spans="1:6">
      <c r="A20" s="8" t="s">
        <v>177</v>
      </c>
      <c r="B20" s="23">
        <v>0</v>
      </c>
      <c r="C20" s="27">
        <f>E20</f>
        <v>0</v>
      </c>
      <c r="D20" s="8" t="s">
        <v>229</v>
      </c>
      <c r="E20" s="98">
        <f>B20+E19</f>
        <v>0</v>
      </c>
      <c r="F20" s="98">
        <f>C20+F19</f>
        <v>0</v>
      </c>
    </row>
    <row r="21" ht="22.5" customHeight="1" spans="1:6">
      <c r="A21" s="6" t="s">
        <v>127</v>
      </c>
      <c r="B21" s="27">
        <f>B18+B20</f>
        <v>0</v>
      </c>
      <c r="C21" s="27">
        <f>C18+C20</f>
        <v>0</v>
      </c>
      <c r="D21" s="6" t="s">
        <v>127</v>
      </c>
      <c r="E21" s="27">
        <f>E18+E20</f>
        <v>0</v>
      </c>
      <c r="F21" s="27">
        <f>F18+F20</f>
        <v>0</v>
      </c>
    </row>
    <row r="22" ht="15" customHeight="1" spans="1:6">
      <c r="A22" s="33"/>
      <c r="B22" s="33"/>
      <c r="C22" s="33"/>
      <c r="D22" s="33"/>
      <c r="E22" s="33"/>
      <c r="F22" s="35" t="s">
        <v>230</v>
      </c>
    </row>
  </sheetData>
  <mergeCells count="2">
    <mergeCell ref="A1:F1"/>
    <mergeCell ref="E2:F2"/>
  </mergeCells>
  <printOptions horizontalCentered="1"/>
  <pageMargins left="0.393055555555556" right="0.393055555555556" top="1.18055555555556" bottom="1.18055555555556" header="0.511805555555556" footer="0.511805555555556"/>
  <pageSetup paperSize="9" scale="70" pageOrder="overThenDown" orientation="landscape" errors="blank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5"/>
  <sheetViews>
    <sheetView showGridLines="0" workbookViewId="0">
      <selection activeCell="A1" sqref="A1:H1"/>
    </sheetView>
  </sheetViews>
  <sheetFormatPr defaultColWidth="8" defaultRowHeight="14.25" outlineLevelCol="7"/>
  <cols>
    <col min="1" max="1" width="34.8833333333333" style="1"/>
    <col min="2" max="2" width="5.4" style="1"/>
    <col min="3" max="4" width="22.5916666666667" style="1"/>
    <col min="5" max="5" width="40.5333333333333" style="1"/>
    <col min="6" max="6" width="5.4" style="1"/>
    <col min="7" max="7" width="21.0833333333333" style="1"/>
    <col min="8" max="8" width="22.5916666666667" style="1"/>
  </cols>
  <sheetData>
    <row r="1" ht="35.25" customHeight="1" spans="1:8">
      <c r="A1" s="62" t="s">
        <v>231</v>
      </c>
      <c r="B1" s="62"/>
      <c r="C1" s="62"/>
      <c r="D1" s="62"/>
      <c r="E1" s="62"/>
      <c r="F1" s="62"/>
      <c r="G1" s="62"/>
      <c r="H1" s="62"/>
    </row>
    <row r="2" ht="15" customHeight="1" spans="1:8">
      <c r="A2" s="3"/>
      <c r="B2" s="63"/>
      <c r="C2" s="63"/>
      <c r="D2" s="64"/>
      <c r="E2" s="64"/>
      <c r="F2" s="64"/>
      <c r="G2" s="64"/>
      <c r="H2" s="5" t="s">
        <v>61</v>
      </c>
    </row>
    <row r="3" ht="37.5" customHeight="1" spans="1:8">
      <c r="A3" s="65" t="s">
        <v>68</v>
      </c>
      <c r="B3" s="65" t="s">
        <v>232</v>
      </c>
      <c r="C3" s="6" t="s">
        <v>96</v>
      </c>
      <c r="D3" s="6" t="s">
        <v>97</v>
      </c>
      <c r="E3" s="6" t="s">
        <v>68</v>
      </c>
      <c r="F3" s="12" t="s">
        <v>232</v>
      </c>
      <c r="G3" s="6" t="s">
        <v>96</v>
      </c>
      <c r="H3" s="6" t="s">
        <v>97</v>
      </c>
    </row>
    <row r="4" ht="22.5" customHeight="1" spans="1:8">
      <c r="A4" s="66" t="s">
        <v>233</v>
      </c>
      <c r="B4" s="6" t="s">
        <v>160</v>
      </c>
      <c r="C4" s="12"/>
      <c r="D4" s="12" t="s">
        <v>160</v>
      </c>
      <c r="E4" s="66" t="s">
        <v>234</v>
      </c>
      <c r="F4" s="67" t="s">
        <v>160</v>
      </c>
      <c r="G4" s="12" t="s">
        <v>160</v>
      </c>
      <c r="H4" s="12" t="s">
        <v>160</v>
      </c>
    </row>
    <row r="5" ht="22.5" customHeight="1" spans="1:8">
      <c r="A5" s="68" t="s">
        <v>235</v>
      </c>
      <c r="B5" s="69" t="s">
        <v>236</v>
      </c>
      <c r="C5" s="70">
        <f>C6+C8+C9</f>
        <v>0</v>
      </c>
      <c r="D5" s="71">
        <f>D6+D8+D9</f>
        <v>0</v>
      </c>
      <c r="E5" s="72" t="s">
        <v>237</v>
      </c>
      <c r="F5" s="73" t="s">
        <v>238</v>
      </c>
      <c r="G5" s="47">
        <v>0</v>
      </c>
      <c r="H5" s="29">
        <f>G8</f>
        <v>0</v>
      </c>
    </row>
    <row r="6" ht="22.5" customHeight="1" spans="1:8">
      <c r="A6" s="74" t="s">
        <v>239</v>
      </c>
      <c r="B6" s="73" t="s">
        <v>236</v>
      </c>
      <c r="C6" s="75">
        <v>0</v>
      </c>
      <c r="D6" s="75">
        <v>0</v>
      </c>
      <c r="E6" s="74" t="s">
        <v>240</v>
      </c>
      <c r="F6" s="28" t="s">
        <v>238</v>
      </c>
      <c r="G6" s="47">
        <v>0</v>
      </c>
      <c r="H6" s="47">
        <v>0</v>
      </c>
    </row>
    <row r="7" ht="22.5" customHeight="1" spans="1:8">
      <c r="A7" s="61" t="s">
        <v>241</v>
      </c>
      <c r="B7" s="28" t="s">
        <v>236</v>
      </c>
      <c r="C7" s="75">
        <v>0</v>
      </c>
      <c r="D7" s="75">
        <v>0</v>
      </c>
      <c r="E7" s="15" t="s">
        <v>242</v>
      </c>
      <c r="F7" s="73" t="s">
        <v>243</v>
      </c>
      <c r="G7" s="47">
        <v>0</v>
      </c>
      <c r="H7" s="47">
        <v>0</v>
      </c>
    </row>
    <row r="8" ht="22.5" customHeight="1" spans="1:8">
      <c r="A8" s="76" t="s">
        <v>244</v>
      </c>
      <c r="B8" s="77" t="s">
        <v>236</v>
      </c>
      <c r="C8" s="75">
        <v>0</v>
      </c>
      <c r="D8" s="75">
        <v>0</v>
      </c>
      <c r="E8" s="15" t="s">
        <v>245</v>
      </c>
      <c r="F8" s="73" t="s">
        <v>246</v>
      </c>
      <c r="G8" s="29">
        <f>G5-G6+G7</f>
        <v>0</v>
      </c>
      <c r="H8" s="29">
        <f>H5-H6+H7</f>
        <v>0</v>
      </c>
    </row>
    <row r="9" ht="22.5" customHeight="1" spans="1:8">
      <c r="A9" s="66" t="s">
        <v>247</v>
      </c>
      <c r="B9" s="78" t="s">
        <v>236</v>
      </c>
      <c r="C9" s="75">
        <v>0</v>
      </c>
      <c r="D9" s="75">
        <v>0</v>
      </c>
      <c r="E9" s="15" t="s">
        <v>248</v>
      </c>
      <c r="F9" s="28" t="s">
        <v>238</v>
      </c>
      <c r="G9" s="47">
        <v>0</v>
      </c>
      <c r="H9" s="47">
        <v>0</v>
      </c>
    </row>
    <row r="10" ht="22.5" customHeight="1" spans="1:8">
      <c r="A10" s="66" t="s">
        <v>249</v>
      </c>
      <c r="B10" s="79" t="s">
        <v>236</v>
      </c>
      <c r="C10" s="75">
        <v>0</v>
      </c>
      <c r="D10" s="75">
        <v>0</v>
      </c>
      <c r="E10" s="74" t="s">
        <v>250</v>
      </c>
      <c r="F10" s="28" t="s">
        <v>238</v>
      </c>
      <c r="G10" s="47">
        <v>0</v>
      </c>
      <c r="H10" s="47">
        <v>0</v>
      </c>
    </row>
    <row r="11" ht="22.5" customHeight="1" spans="1:8">
      <c r="A11" s="68" t="s">
        <v>251</v>
      </c>
      <c r="B11" s="80" t="s">
        <v>236</v>
      </c>
      <c r="C11" s="75">
        <v>0</v>
      </c>
      <c r="D11" s="75">
        <v>0</v>
      </c>
      <c r="E11" s="74" t="s">
        <v>252</v>
      </c>
      <c r="F11" s="28" t="s">
        <v>160</v>
      </c>
      <c r="G11" s="28" t="s">
        <v>160</v>
      </c>
      <c r="H11" s="28" t="s">
        <v>160</v>
      </c>
    </row>
    <row r="12" ht="22.5" customHeight="1" spans="1:8">
      <c r="A12" s="74" t="s">
        <v>253</v>
      </c>
      <c r="B12" s="73" t="s">
        <v>236</v>
      </c>
      <c r="C12" s="75">
        <v>0</v>
      </c>
      <c r="D12" s="75">
        <v>0</v>
      </c>
      <c r="E12" s="74" t="s">
        <v>254</v>
      </c>
      <c r="F12" s="28" t="s">
        <v>236</v>
      </c>
      <c r="G12" s="75">
        <v>105539</v>
      </c>
      <c r="H12" s="75">
        <v>105568</v>
      </c>
    </row>
    <row r="13" ht="22.5" customHeight="1" spans="1:8">
      <c r="A13" s="15" t="s">
        <v>255</v>
      </c>
      <c r="B13" s="28" t="s">
        <v>236</v>
      </c>
      <c r="C13" s="75">
        <v>0</v>
      </c>
      <c r="D13" s="75">
        <v>0</v>
      </c>
      <c r="E13" s="15" t="s">
        <v>256</v>
      </c>
      <c r="F13" s="28" t="s">
        <v>236</v>
      </c>
      <c r="G13" s="75">
        <v>19239</v>
      </c>
      <c r="H13" s="75">
        <v>20065</v>
      </c>
    </row>
    <row r="14" ht="22.5" customHeight="1" spans="1:8">
      <c r="A14" s="76" t="s">
        <v>257</v>
      </c>
      <c r="B14" s="20" t="s">
        <v>160</v>
      </c>
      <c r="C14" s="67" t="s">
        <v>160</v>
      </c>
      <c r="D14" s="81" t="s">
        <v>160</v>
      </c>
      <c r="E14" s="74" t="s">
        <v>258</v>
      </c>
      <c r="F14" s="28" t="s">
        <v>160</v>
      </c>
      <c r="G14" s="28" t="s">
        <v>160</v>
      </c>
      <c r="H14" s="28" t="s">
        <v>160</v>
      </c>
    </row>
    <row r="15" ht="22.5" customHeight="1" spans="1:8">
      <c r="A15" s="68" t="s">
        <v>259</v>
      </c>
      <c r="B15" s="80" t="s">
        <v>238</v>
      </c>
      <c r="C15" s="47">
        <v>0</v>
      </c>
      <c r="D15" s="47">
        <v>0</v>
      </c>
      <c r="E15" s="74" t="s">
        <v>235</v>
      </c>
      <c r="F15" s="28" t="s">
        <v>236</v>
      </c>
      <c r="G15" s="70">
        <f>G16+G17</f>
        <v>0</v>
      </c>
      <c r="H15" s="70">
        <f>H16+H17</f>
        <v>0</v>
      </c>
    </row>
    <row r="16" ht="22.5" customHeight="1" spans="1:8">
      <c r="A16" s="74" t="s">
        <v>260</v>
      </c>
      <c r="B16" s="73" t="s">
        <v>238</v>
      </c>
      <c r="C16" s="47">
        <v>0</v>
      </c>
      <c r="D16" s="47">
        <v>0</v>
      </c>
      <c r="E16" s="74" t="s">
        <v>261</v>
      </c>
      <c r="F16" s="28" t="s">
        <v>236</v>
      </c>
      <c r="G16" s="75">
        <v>0</v>
      </c>
      <c r="H16" s="75">
        <v>0</v>
      </c>
    </row>
    <row r="17" ht="22.5" customHeight="1" spans="1:8">
      <c r="A17" s="15" t="s">
        <v>262</v>
      </c>
      <c r="B17" s="28" t="s">
        <v>238</v>
      </c>
      <c r="C17" s="47">
        <v>0</v>
      </c>
      <c r="D17" s="47">
        <v>0</v>
      </c>
      <c r="E17" s="15" t="s">
        <v>263</v>
      </c>
      <c r="F17" s="28" t="s">
        <v>236</v>
      </c>
      <c r="G17" s="75">
        <v>0</v>
      </c>
      <c r="H17" s="75">
        <v>0</v>
      </c>
    </row>
    <row r="18" ht="22.5" customHeight="1" spans="1:8">
      <c r="A18" s="76" t="s">
        <v>264</v>
      </c>
      <c r="B18" s="78" t="s">
        <v>265</v>
      </c>
      <c r="C18" s="29">
        <v>0</v>
      </c>
      <c r="D18" s="82">
        <v>0</v>
      </c>
      <c r="E18" s="83" t="s">
        <v>253</v>
      </c>
      <c r="F18" s="28" t="s">
        <v>236</v>
      </c>
      <c r="G18" s="75">
        <v>0</v>
      </c>
      <c r="H18" s="75">
        <v>0</v>
      </c>
    </row>
    <row r="19" ht="22.5" customHeight="1" spans="1:8">
      <c r="A19" s="66" t="s">
        <v>266</v>
      </c>
      <c r="B19" s="79" t="s">
        <v>265</v>
      </c>
      <c r="C19" s="47">
        <v>0</v>
      </c>
      <c r="D19" s="58">
        <v>0</v>
      </c>
      <c r="E19" s="84" t="s">
        <v>257</v>
      </c>
      <c r="F19" s="28" t="s">
        <v>160</v>
      </c>
      <c r="G19" s="56" t="s">
        <v>160</v>
      </c>
      <c r="H19" s="56" t="s">
        <v>160</v>
      </c>
    </row>
    <row r="20" ht="22.5" customHeight="1" spans="1:8">
      <c r="A20" s="66" t="s">
        <v>267</v>
      </c>
      <c r="B20" s="79" t="s">
        <v>265</v>
      </c>
      <c r="C20" s="47">
        <v>0</v>
      </c>
      <c r="D20" s="58">
        <v>0</v>
      </c>
      <c r="E20" s="84" t="s">
        <v>268</v>
      </c>
      <c r="F20" s="28" t="s">
        <v>238</v>
      </c>
      <c r="G20" s="47">
        <v>0</v>
      </c>
      <c r="H20" s="47">
        <v>0</v>
      </c>
    </row>
    <row r="21" ht="22.5" customHeight="1" spans="1:8">
      <c r="A21" s="66" t="s">
        <v>269</v>
      </c>
      <c r="B21" s="80" t="s">
        <v>265</v>
      </c>
      <c r="C21" s="47">
        <v>0</v>
      </c>
      <c r="D21" s="58">
        <v>0</v>
      </c>
      <c r="E21" s="84" t="s">
        <v>260</v>
      </c>
      <c r="F21" s="28" t="s">
        <v>238</v>
      </c>
      <c r="G21" s="47">
        <v>0</v>
      </c>
      <c r="H21" s="47">
        <v>0</v>
      </c>
    </row>
    <row r="22" ht="22.5" customHeight="1" spans="1:8">
      <c r="A22" s="66" t="s">
        <v>270</v>
      </c>
      <c r="B22" s="77" t="s">
        <v>271</v>
      </c>
      <c r="C22" s="29">
        <f>IF(C12=0,0,C16/C12)</f>
        <v>0</v>
      </c>
      <c r="D22" s="82">
        <f>IF(D12=0,0,D16/D12)</f>
        <v>0</v>
      </c>
      <c r="E22" s="84" t="s">
        <v>264</v>
      </c>
      <c r="F22" s="28" t="s">
        <v>265</v>
      </c>
      <c r="G22" s="29">
        <v>0</v>
      </c>
      <c r="H22" s="29">
        <v>0</v>
      </c>
    </row>
    <row r="23" ht="22.5" customHeight="1" spans="1:8">
      <c r="A23" s="68" t="s">
        <v>272</v>
      </c>
      <c r="B23" s="85" t="s">
        <v>160</v>
      </c>
      <c r="C23" s="56" t="s">
        <v>160</v>
      </c>
      <c r="D23" s="86" t="s">
        <v>160</v>
      </c>
      <c r="E23" s="72" t="s">
        <v>270</v>
      </c>
      <c r="F23" s="28" t="s">
        <v>271</v>
      </c>
      <c r="G23" s="29">
        <f>IF(G18=0,0,G21/G18)</f>
        <v>0</v>
      </c>
      <c r="H23" s="29">
        <f>IF(H18=0,0,H21/H18)</f>
        <v>0</v>
      </c>
    </row>
    <row r="24" ht="22.5" customHeight="1" spans="1:8">
      <c r="A24" s="54" t="s">
        <v>273</v>
      </c>
      <c r="B24" s="69" t="s">
        <v>238</v>
      </c>
      <c r="C24" s="47">
        <v>0</v>
      </c>
      <c r="D24" s="47">
        <v>0</v>
      </c>
      <c r="E24" s="61" t="s">
        <v>274</v>
      </c>
      <c r="F24" s="28" t="s">
        <v>271</v>
      </c>
      <c r="G24" s="75">
        <v>0</v>
      </c>
      <c r="H24" s="75">
        <v>0</v>
      </c>
    </row>
    <row r="25" ht="15" customHeight="1" spans="1:8">
      <c r="A25" s="87"/>
      <c r="B25" s="87"/>
      <c r="C25" s="87"/>
      <c r="D25" s="87"/>
      <c r="E25" s="87"/>
      <c r="F25" s="87"/>
      <c r="G25" s="87"/>
      <c r="H25" s="88" t="s">
        <v>275</v>
      </c>
    </row>
  </sheetData>
  <mergeCells count="1">
    <mergeCell ref="A1:H1"/>
  </mergeCells>
  <printOptions horizontalCentered="1"/>
  <pageMargins left="0.786805555555556" right="0.786805555555556" top="1.18055555555556" bottom="1.18055555555556" header="0.511805555555556" footer="0.511805555555556"/>
  <pageSetup paperSize="9" pageOrder="overThenDown" orientation="landscape" errors="blank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9"/>
  <sheetViews>
    <sheetView showGridLines="0" workbookViewId="0">
      <selection activeCell="A1" sqref="A1:H1"/>
    </sheetView>
  </sheetViews>
  <sheetFormatPr defaultColWidth="8" defaultRowHeight="14.25" outlineLevelCol="7"/>
  <cols>
    <col min="1" max="1" width="31.75" style="1"/>
    <col min="2" max="2" width="6.275" style="1"/>
    <col min="3" max="3" width="22.5916666666667" style="1"/>
    <col min="4" max="4" width="20.4583333333333" style="1"/>
    <col min="5" max="5" width="40.5333333333333" style="1"/>
    <col min="6" max="6" width="6.275" style="1"/>
    <col min="7" max="7" width="21.2083333333333" style="1"/>
    <col min="8" max="8" width="22.5916666666667" style="1"/>
  </cols>
  <sheetData>
    <row r="1" ht="35.25" customHeight="1" spans="1:8">
      <c r="A1" s="2" t="s">
        <v>276</v>
      </c>
      <c r="B1" s="2"/>
      <c r="C1" s="2"/>
      <c r="D1" s="2"/>
      <c r="E1" s="2"/>
      <c r="F1" s="2"/>
      <c r="G1" s="2"/>
      <c r="H1" s="2"/>
    </row>
    <row r="2" ht="15" customHeight="1" spans="1:8">
      <c r="A2" s="3"/>
      <c r="B2" s="3"/>
      <c r="C2" s="3"/>
      <c r="D2" s="3"/>
      <c r="E2" s="3"/>
      <c r="F2" s="3"/>
      <c r="G2" s="3"/>
      <c r="H2" s="5" t="s">
        <v>63</v>
      </c>
    </row>
    <row r="3" ht="37.5" customHeight="1" spans="1:8">
      <c r="A3" s="6" t="s">
        <v>68</v>
      </c>
      <c r="B3" s="6" t="s">
        <v>232</v>
      </c>
      <c r="C3" s="6" t="s">
        <v>96</v>
      </c>
      <c r="D3" s="6" t="s">
        <v>97</v>
      </c>
      <c r="E3" s="6" t="s">
        <v>68</v>
      </c>
      <c r="F3" s="6" t="s">
        <v>232</v>
      </c>
      <c r="G3" s="6" t="s">
        <v>96</v>
      </c>
      <c r="H3" s="6" t="s">
        <v>97</v>
      </c>
    </row>
    <row r="4" ht="22.5" customHeight="1" spans="1:8">
      <c r="A4" s="8" t="s">
        <v>277</v>
      </c>
      <c r="B4" s="6" t="s">
        <v>160</v>
      </c>
      <c r="C4" s="6" t="s">
        <v>160</v>
      </c>
      <c r="D4" s="6" t="s">
        <v>160</v>
      </c>
      <c r="E4" s="36" t="s">
        <v>278</v>
      </c>
      <c r="F4" s="6" t="s">
        <v>238</v>
      </c>
      <c r="G4" s="37">
        <v>0</v>
      </c>
      <c r="H4" s="37">
        <v>0</v>
      </c>
    </row>
    <row r="5" ht="22.5" customHeight="1" spans="1:8">
      <c r="A5" s="8" t="s">
        <v>235</v>
      </c>
      <c r="B5" s="6" t="s">
        <v>236</v>
      </c>
      <c r="C5" s="38">
        <f>C6+C7</f>
        <v>24984</v>
      </c>
      <c r="D5" s="38">
        <f>D6+D7</f>
        <v>28080</v>
      </c>
      <c r="E5" s="36" t="s">
        <v>279</v>
      </c>
      <c r="F5" s="6" t="s">
        <v>238</v>
      </c>
      <c r="G5" s="27">
        <f>C17-C18+G4</f>
        <v>0</v>
      </c>
      <c r="H5" s="27">
        <f>D17-D18+H4</f>
        <v>0</v>
      </c>
    </row>
    <row r="6" ht="22.5" customHeight="1" spans="1:8">
      <c r="A6" s="13" t="s">
        <v>280</v>
      </c>
      <c r="B6" s="12" t="s">
        <v>236</v>
      </c>
      <c r="C6" s="10">
        <v>21430</v>
      </c>
      <c r="D6" s="10">
        <v>24554</v>
      </c>
      <c r="E6" s="39" t="s">
        <v>281</v>
      </c>
      <c r="F6" s="12" t="s">
        <v>238</v>
      </c>
      <c r="G6" s="37">
        <v>0</v>
      </c>
      <c r="H6" s="37">
        <v>0</v>
      </c>
    </row>
    <row r="7" ht="22.5" customHeight="1" spans="1:8">
      <c r="A7" s="15" t="s">
        <v>282</v>
      </c>
      <c r="B7" s="16" t="s">
        <v>236</v>
      </c>
      <c r="C7" s="10">
        <v>3554</v>
      </c>
      <c r="D7" s="32">
        <v>3526</v>
      </c>
      <c r="E7" s="40" t="s">
        <v>283</v>
      </c>
      <c r="F7" s="41" t="s">
        <v>238</v>
      </c>
      <c r="G7" s="37">
        <v>0</v>
      </c>
      <c r="H7" s="37">
        <v>0</v>
      </c>
    </row>
    <row r="8" ht="22.5" customHeight="1" spans="1:8">
      <c r="A8" s="15" t="s">
        <v>253</v>
      </c>
      <c r="B8" s="16" t="s">
        <v>236</v>
      </c>
      <c r="C8" s="10">
        <v>24873</v>
      </c>
      <c r="D8" s="32">
        <v>25122</v>
      </c>
      <c r="E8" s="42" t="s">
        <v>284</v>
      </c>
      <c r="F8" s="43" t="s">
        <v>236</v>
      </c>
      <c r="G8" s="10">
        <v>588</v>
      </c>
      <c r="H8" s="10">
        <v>791</v>
      </c>
    </row>
    <row r="9" ht="22.5" customHeight="1" spans="1:8">
      <c r="A9" s="15" t="s">
        <v>257</v>
      </c>
      <c r="B9" s="16" t="s">
        <v>160</v>
      </c>
      <c r="C9" s="44" t="s">
        <v>160</v>
      </c>
      <c r="D9" s="45" t="s">
        <v>160</v>
      </c>
      <c r="E9" s="42" t="s">
        <v>285</v>
      </c>
      <c r="F9" s="46" t="s">
        <v>236</v>
      </c>
      <c r="G9" s="17">
        <v>20</v>
      </c>
      <c r="H9" s="17">
        <v>29</v>
      </c>
    </row>
    <row r="10" ht="22.5" customHeight="1" spans="1:8">
      <c r="A10" s="15" t="s">
        <v>286</v>
      </c>
      <c r="B10" s="28" t="s">
        <v>238</v>
      </c>
      <c r="C10" s="47">
        <v>1836812893.25</v>
      </c>
      <c r="D10" s="47">
        <v>1910285408.98</v>
      </c>
      <c r="E10" s="40" t="s">
        <v>287</v>
      </c>
      <c r="F10" s="48" t="s">
        <v>160</v>
      </c>
      <c r="G10" s="49" t="s">
        <v>160</v>
      </c>
      <c r="H10" s="49" t="s">
        <v>160</v>
      </c>
    </row>
    <row r="11" ht="22.5" customHeight="1" spans="1:8">
      <c r="A11" s="15" t="s">
        <v>288</v>
      </c>
      <c r="B11" s="28" t="s">
        <v>238</v>
      </c>
      <c r="C11" s="50">
        <v>1671857635.3</v>
      </c>
      <c r="D11" s="50">
        <v>1738731940.71</v>
      </c>
      <c r="E11" s="51" t="s">
        <v>289</v>
      </c>
      <c r="F11" s="46" t="s">
        <v>236</v>
      </c>
      <c r="G11" s="23">
        <v>343322</v>
      </c>
      <c r="H11" s="23">
        <v>343322</v>
      </c>
    </row>
    <row r="12" ht="22.5" customHeight="1" spans="1:8">
      <c r="A12" s="15" t="s">
        <v>290</v>
      </c>
      <c r="B12" s="16" t="s">
        <v>265</v>
      </c>
      <c r="C12" s="27">
        <v>9.14132803793285</v>
      </c>
      <c r="D12" s="52">
        <v>9.14132803789735</v>
      </c>
      <c r="E12" s="15" t="s">
        <v>291</v>
      </c>
      <c r="F12" s="53" t="s">
        <v>271</v>
      </c>
      <c r="G12" s="27">
        <f>G13+G14</f>
        <v>796</v>
      </c>
      <c r="H12" s="27">
        <f>H13+H14</f>
        <v>836</v>
      </c>
    </row>
    <row r="13" ht="22.5" customHeight="1" spans="1:8">
      <c r="A13" s="15" t="s">
        <v>270</v>
      </c>
      <c r="B13" s="41" t="s">
        <v>271</v>
      </c>
      <c r="C13" s="27">
        <f>IF(C8=0,0,C11/C8)</f>
        <v>67215.76148032</v>
      </c>
      <c r="D13" s="52">
        <f>IF(D8=0,0,D11/D8)</f>
        <v>69211.5253845235</v>
      </c>
      <c r="E13" s="15" t="s">
        <v>292</v>
      </c>
      <c r="F13" s="53" t="s">
        <v>271</v>
      </c>
      <c r="G13" s="37">
        <v>270</v>
      </c>
      <c r="H13" s="37">
        <v>280</v>
      </c>
    </row>
    <row r="14" ht="22.5" customHeight="1" spans="1:8">
      <c r="A14" s="54" t="s">
        <v>272</v>
      </c>
      <c r="B14" s="44" t="s">
        <v>160</v>
      </c>
      <c r="C14" s="44" t="s">
        <v>160</v>
      </c>
      <c r="D14" s="45" t="s">
        <v>160</v>
      </c>
      <c r="E14" s="15" t="s">
        <v>293</v>
      </c>
      <c r="F14" s="53" t="s">
        <v>271</v>
      </c>
      <c r="G14" s="55">
        <v>526</v>
      </c>
      <c r="H14" s="55">
        <v>556</v>
      </c>
    </row>
    <row r="15" ht="22.5" customHeight="1" spans="1:8">
      <c r="A15" s="15" t="s">
        <v>294</v>
      </c>
      <c r="B15" s="28" t="s">
        <v>238</v>
      </c>
      <c r="C15" s="47">
        <v>152829990.77</v>
      </c>
      <c r="D15" s="47">
        <v>158943190.4</v>
      </c>
      <c r="E15" s="15" t="s">
        <v>295</v>
      </c>
      <c r="F15" s="48" t="s">
        <v>160</v>
      </c>
      <c r="G15" s="49" t="s">
        <v>160</v>
      </c>
      <c r="H15" s="49" t="s">
        <v>160</v>
      </c>
    </row>
    <row r="16" ht="22.5" customHeight="1" spans="1:8">
      <c r="A16" s="15" t="s">
        <v>296</v>
      </c>
      <c r="B16" s="28" t="s">
        <v>160</v>
      </c>
      <c r="C16" s="56" t="s">
        <v>160</v>
      </c>
      <c r="D16" s="57" t="s">
        <v>160</v>
      </c>
      <c r="E16" s="54" t="s">
        <v>297</v>
      </c>
      <c r="F16" s="46" t="s">
        <v>236</v>
      </c>
      <c r="G16" s="23">
        <v>0</v>
      </c>
      <c r="H16" s="23">
        <v>0</v>
      </c>
    </row>
    <row r="17" ht="22.5" customHeight="1" spans="1:8">
      <c r="A17" s="15" t="s">
        <v>298</v>
      </c>
      <c r="B17" s="28" t="s">
        <v>238</v>
      </c>
      <c r="C17" s="58">
        <v>0</v>
      </c>
      <c r="D17" s="59">
        <f>G5</f>
        <v>0</v>
      </c>
      <c r="E17" s="60" t="s">
        <v>299</v>
      </c>
      <c r="F17" s="53" t="s">
        <v>271</v>
      </c>
      <c r="G17" s="37">
        <v>0</v>
      </c>
      <c r="H17" s="37">
        <v>0</v>
      </c>
    </row>
    <row r="18" ht="22.5" customHeight="1" spans="1:8">
      <c r="A18" s="15" t="s">
        <v>300</v>
      </c>
      <c r="B18" s="28" t="s">
        <v>238</v>
      </c>
      <c r="C18" s="47">
        <v>0</v>
      </c>
      <c r="D18" s="47">
        <v>0</v>
      </c>
      <c r="E18" s="61" t="s">
        <v>301</v>
      </c>
      <c r="F18" s="53" t="s">
        <v>271</v>
      </c>
      <c r="G18" s="59">
        <v>0</v>
      </c>
      <c r="H18" s="59">
        <v>0</v>
      </c>
    </row>
    <row r="19" ht="15" customHeight="1" spans="1:8">
      <c r="A19" s="33"/>
      <c r="B19" s="33"/>
      <c r="C19" s="33"/>
      <c r="D19" s="33"/>
      <c r="E19" s="33"/>
      <c r="F19" s="33"/>
      <c r="G19" s="33"/>
      <c r="H19" s="35" t="s">
        <v>302</v>
      </c>
    </row>
  </sheetData>
  <mergeCells count="1">
    <mergeCell ref="A1:H1"/>
  </mergeCells>
  <printOptions horizontalCentered="1"/>
  <pageMargins left="0.786805555555556" right="0.786805555555556" top="1.18055555555556" bottom="1.18055555555556" header="0.511805555555556" footer="0.511805555555556"/>
  <pageSetup paperSize="9" pageOrder="overThenDown" orientation="landscape" errors="blank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5"/>
  <sheetViews>
    <sheetView showGridLines="0" showZeros="0" workbookViewId="0">
      <selection activeCell="A1" sqref="A1:H1"/>
    </sheetView>
  </sheetViews>
  <sheetFormatPr defaultColWidth="8" defaultRowHeight="14.25" outlineLevelCol="7"/>
  <cols>
    <col min="1" max="1" width="41.7916666666667" style="1"/>
    <col min="2" max="2" width="5.9" style="1"/>
    <col min="3" max="4" width="18.95" style="1"/>
    <col min="5" max="5" width="38.15" style="1"/>
    <col min="6" max="6" width="5.9" style="1"/>
    <col min="7" max="8" width="18.95" style="1"/>
  </cols>
  <sheetData>
    <row r="1" ht="35.25" customHeight="1" spans="1:8">
      <c r="A1" s="2" t="s">
        <v>303</v>
      </c>
      <c r="B1" s="2"/>
      <c r="C1" s="2"/>
      <c r="D1" s="2"/>
      <c r="E1" s="2"/>
      <c r="F1" s="2"/>
      <c r="G1" s="2"/>
      <c r="H1" s="2"/>
    </row>
    <row r="2" spans="1:8">
      <c r="A2" s="3"/>
      <c r="B2" s="3"/>
      <c r="C2" s="3"/>
      <c r="D2" s="3"/>
      <c r="E2" s="3"/>
      <c r="F2" s="4"/>
      <c r="G2" s="3"/>
      <c r="H2" s="5" t="s">
        <v>65</v>
      </c>
    </row>
    <row r="3" ht="35.25" customHeight="1" spans="1:8">
      <c r="A3" s="6" t="s">
        <v>68</v>
      </c>
      <c r="B3" s="6" t="s">
        <v>232</v>
      </c>
      <c r="C3" s="6" t="s">
        <v>96</v>
      </c>
      <c r="D3" s="6" t="s">
        <v>97</v>
      </c>
      <c r="E3" s="7" t="s">
        <v>68</v>
      </c>
      <c r="F3" s="7" t="s">
        <v>232</v>
      </c>
      <c r="G3" s="6" t="s">
        <v>96</v>
      </c>
      <c r="H3" s="6" t="s">
        <v>97</v>
      </c>
    </row>
    <row r="4" ht="28.5" customHeight="1" spans="1:8">
      <c r="A4" s="8" t="s">
        <v>304</v>
      </c>
      <c r="B4" s="6" t="s">
        <v>160</v>
      </c>
      <c r="C4" s="6" t="s">
        <v>160</v>
      </c>
      <c r="D4" s="9" t="s">
        <v>160</v>
      </c>
      <c r="E4" s="8" t="s">
        <v>305</v>
      </c>
      <c r="F4" s="6" t="s">
        <v>236</v>
      </c>
      <c r="G4" s="10">
        <v>0</v>
      </c>
      <c r="H4" s="10">
        <v>0</v>
      </c>
    </row>
    <row r="5" ht="28.5" customHeight="1" spans="1:8">
      <c r="A5" s="11" t="s">
        <v>235</v>
      </c>
      <c r="B5" s="12" t="s">
        <v>236</v>
      </c>
      <c r="C5" s="10">
        <v>0</v>
      </c>
      <c r="D5" s="10">
        <v>0</v>
      </c>
      <c r="E5" s="13" t="s">
        <v>306</v>
      </c>
      <c r="F5" s="12" t="s">
        <v>160</v>
      </c>
      <c r="G5" s="14" t="s">
        <v>160</v>
      </c>
      <c r="H5" s="14" t="s">
        <v>160</v>
      </c>
    </row>
    <row r="6" ht="28.5" customHeight="1" spans="1:8">
      <c r="A6" s="15" t="s">
        <v>307</v>
      </c>
      <c r="B6" s="16" t="s">
        <v>236</v>
      </c>
      <c r="C6" s="17">
        <v>0</v>
      </c>
      <c r="D6" s="18">
        <v>0</v>
      </c>
      <c r="E6" s="15" t="s">
        <v>235</v>
      </c>
      <c r="F6" s="16" t="s">
        <v>236</v>
      </c>
      <c r="G6" s="10">
        <v>0</v>
      </c>
      <c r="H6" s="10">
        <v>0</v>
      </c>
    </row>
    <row r="7" ht="28.5" customHeight="1" spans="1:8">
      <c r="A7" s="19" t="s">
        <v>257</v>
      </c>
      <c r="B7" s="20" t="s">
        <v>160</v>
      </c>
      <c r="C7" s="20" t="s">
        <v>160</v>
      </c>
      <c r="D7" s="20" t="s">
        <v>160</v>
      </c>
      <c r="E7" s="21" t="s">
        <v>253</v>
      </c>
      <c r="F7" s="20" t="s">
        <v>236</v>
      </c>
      <c r="G7" s="10">
        <v>0</v>
      </c>
      <c r="H7" s="10">
        <v>0</v>
      </c>
    </row>
    <row r="8" ht="28.5" customHeight="1" spans="1:8">
      <c r="A8" s="22" t="s">
        <v>286</v>
      </c>
      <c r="B8" s="6" t="s">
        <v>238</v>
      </c>
      <c r="C8" s="23">
        <v>0</v>
      </c>
      <c r="D8" s="23">
        <v>0</v>
      </c>
      <c r="E8" s="24" t="s">
        <v>257</v>
      </c>
      <c r="F8" s="6" t="s">
        <v>238</v>
      </c>
      <c r="G8" s="23">
        <v>0</v>
      </c>
      <c r="H8" s="23">
        <v>0</v>
      </c>
    </row>
    <row r="9" ht="26.25" customHeight="1" spans="1:8">
      <c r="A9" s="11" t="s">
        <v>288</v>
      </c>
      <c r="B9" s="12" t="s">
        <v>238</v>
      </c>
      <c r="C9" s="25">
        <v>0</v>
      </c>
      <c r="D9" s="25">
        <v>0</v>
      </c>
      <c r="E9" s="26" t="s">
        <v>290</v>
      </c>
      <c r="F9" s="12" t="s">
        <v>265</v>
      </c>
      <c r="G9" s="27">
        <f>IF(G8=0,0,G12/G8*100)</f>
        <v>0</v>
      </c>
      <c r="H9" s="27">
        <f>IF(H8=0,0,H12/H8*100)</f>
        <v>0</v>
      </c>
    </row>
    <row r="10" ht="28.5" customHeight="1" spans="1:8">
      <c r="A10" s="15" t="s">
        <v>290</v>
      </c>
      <c r="B10" s="28" t="s">
        <v>265</v>
      </c>
      <c r="C10" s="29">
        <v>0</v>
      </c>
      <c r="D10" s="29">
        <v>0</v>
      </c>
      <c r="E10" s="15" t="s">
        <v>270</v>
      </c>
      <c r="F10" s="16" t="s">
        <v>271</v>
      </c>
      <c r="G10" s="27">
        <f>IF(G7=0,0,G8/G7)</f>
        <v>0</v>
      </c>
      <c r="H10" s="27">
        <f>IF(H7=0,0,H8/H7)</f>
        <v>0</v>
      </c>
    </row>
    <row r="11" ht="28.5" customHeight="1" spans="1:8">
      <c r="A11" s="15" t="s">
        <v>270</v>
      </c>
      <c r="B11" s="28" t="s">
        <v>271</v>
      </c>
      <c r="C11" s="30">
        <f>IF(C6=0,0,C9/C6)</f>
        <v>0</v>
      </c>
      <c r="D11" s="30">
        <f>IF(D6=0,0,D9/D6)</f>
        <v>0</v>
      </c>
      <c r="E11" s="15" t="s">
        <v>308</v>
      </c>
      <c r="F11" s="16" t="s">
        <v>238</v>
      </c>
      <c r="G11" s="23">
        <v>0</v>
      </c>
      <c r="H11" s="23">
        <v>0</v>
      </c>
    </row>
    <row r="12" ht="28.5" customHeight="1" spans="1:8">
      <c r="A12" s="31" t="s">
        <v>309</v>
      </c>
      <c r="B12" s="16" t="s">
        <v>236</v>
      </c>
      <c r="C12" s="10">
        <v>0</v>
      </c>
      <c r="D12" s="32">
        <v>0</v>
      </c>
      <c r="E12" s="15" t="s">
        <v>310</v>
      </c>
      <c r="F12" s="16" t="s">
        <v>238</v>
      </c>
      <c r="G12" s="23">
        <v>0</v>
      </c>
      <c r="H12" s="23">
        <v>0</v>
      </c>
    </row>
    <row r="13" ht="28.5" customHeight="1" spans="1:8">
      <c r="A13" s="19" t="s">
        <v>311</v>
      </c>
      <c r="B13" s="20" t="s">
        <v>312</v>
      </c>
      <c r="C13" s="10">
        <v>0</v>
      </c>
      <c r="D13" s="10">
        <v>0</v>
      </c>
      <c r="E13" s="21" t="s">
        <v>313</v>
      </c>
      <c r="F13" s="20" t="s">
        <v>236</v>
      </c>
      <c r="G13" s="10">
        <v>0</v>
      </c>
      <c r="H13" s="10">
        <v>0</v>
      </c>
    </row>
    <row r="14" ht="33.75" customHeight="1" spans="1:8">
      <c r="A14" s="11" t="s">
        <v>314</v>
      </c>
      <c r="B14" s="12" t="s">
        <v>236</v>
      </c>
      <c r="C14" s="17">
        <v>0</v>
      </c>
      <c r="D14" s="17">
        <v>0</v>
      </c>
      <c r="E14" s="8"/>
      <c r="F14" s="6"/>
      <c r="G14" s="10"/>
      <c r="H14" s="10"/>
    </row>
    <row r="15" spans="1:8">
      <c r="A15" s="33"/>
      <c r="B15" s="33"/>
      <c r="C15" s="33"/>
      <c r="D15" s="33"/>
      <c r="E15" s="33"/>
      <c r="F15" s="34"/>
      <c r="G15" s="33"/>
      <c r="H15" s="35" t="s">
        <v>315</v>
      </c>
    </row>
  </sheetData>
  <mergeCells count="1">
    <mergeCell ref="A1:H1"/>
  </mergeCells>
  <printOptions horizontalCentered="1"/>
  <pageMargins left="0.786805555555556" right="0.786805555555556" top="1.18055555555556" bottom="1.18055555555556" header="0.511805555555556" footer="0.511805555555556"/>
  <pageSetup paperSize="9" scale="80" pageOrder="overThenDown" orientation="landscape" errors="blank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"/>
  <sheetViews>
    <sheetView showGridLines="0" tabSelected="1" workbookViewId="0">
      <selection activeCell="F10" sqref="F10:H10"/>
    </sheetView>
  </sheetViews>
  <sheetFormatPr defaultColWidth="8" defaultRowHeight="14.25"/>
  <cols>
    <col min="1" max="1" width="4.26666666666667" style="1"/>
    <col min="2" max="2" width="3.13333333333333" style="1"/>
    <col min="3" max="3" width="16.9416666666667" style="1"/>
    <col min="4" max="4" width="4.26666666666667" style="1"/>
    <col min="5" max="5" width="3.51666666666667" style="1"/>
    <col min="6" max="7" width="9.15833333333333" style="1"/>
    <col min="8" max="8" width="36.5166666666667" style="1"/>
    <col min="9" max="9" width="4.76666666666667" style="1"/>
  </cols>
  <sheetData>
    <row r="1" ht="24.75" customHeight="1" spans="1:9">
      <c r="A1" s="147"/>
      <c r="B1" s="147"/>
      <c r="C1" s="147"/>
      <c r="D1" s="147"/>
      <c r="E1" s="147"/>
      <c r="F1" s="147"/>
      <c r="G1" s="147"/>
      <c r="H1" s="147"/>
      <c r="I1" s="147"/>
    </row>
    <row r="2" ht="42.75" customHeight="1" spans="1:9">
      <c r="A2" s="219"/>
      <c r="B2" s="2" t="s">
        <v>34</v>
      </c>
      <c r="C2" s="2"/>
      <c r="D2" s="2"/>
      <c r="E2" s="2"/>
      <c r="F2" s="2"/>
      <c r="G2" s="2"/>
      <c r="H2" s="2"/>
      <c r="I2" s="230"/>
    </row>
    <row r="3" ht="43.5" customHeight="1" spans="1:9">
      <c r="A3" s="220"/>
      <c r="B3" s="221"/>
      <c r="C3" s="221"/>
      <c r="D3" s="221"/>
      <c r="E3" s="221"/>
      <c r="F3" s="221"/>
      <c r="G3" s="221"/>
      <c r="H3" s="221"/>
      <c r="I3" s="147"/>
    </row>
    <row r="4" ht="28.5" customHeight="1" spans="1:9">
      <c r="A4" s="220"/>
      <c r="B4" s="222"/>
      <c r="C4" s="222"/>
      <c r="D4" s="222"/>
      <c r="E4" s="222"/>
      <c r="F4" s="222"/>
      <c r="G4" s="222"/>
      <c r="H4" s="222"/>
      <c r="I4" s="147"/>
    </row>
    <row r="5" ht="28.5" customHeight="1" spans="1:9">
      <c r="A5" s="223"/>
      <c r="B5" s="223"/>
      <c r="C5" s="33" t="s">
        <v>35</v>
      </c>
      <c r="D5" s="33"/>
      <c r="E5" s="33"/>
      <c r="F5" s="224" t="s">
        <v>10</v>
      </c>
      <c r="G5" s="225"/>
      <c r="H5" s="225"/>
      <c r="I5" s="231"/>
    </row>
    <row r="6" ht="28.5" customHeight="1" spans="1:9">
      <c r="A6" s="223"/>
      <c r="B6" s="223"/>
      <c r="C6" s="33" t="s">
        <v>36</v>
      </c>
      <c r="D6" s="33"/>
      <c r="E6" s="33"/>
      <c r="F6" s="224" t="s">
        <v>37</v>
      </c>
      <c r="G6" s="225"/>
      <c r="H6" s="225"/>
      <c r="I6" s="231"/>
    </row>
    <row r="7" ht="28.5" customHeight="1" spans="1:9">
      <c r="A7" s="223"/>
      <c r="B7" s="223"/>
      <c r="C7" s="33" t="s">
        <v>38</v>
      </c>
      <c r="D7" s="33"/>
      <c r="E7" s="33"/>
      <c r="F7" s="226" t="s">
        <v>21</v>
      </c>
      <c r="G7" s="227"/>
      <c r="H7" s="227"/>
      <c r="I7" s="231"/>
    </row>
    <row r="8" ht="28.5" customHeight="1" spans="1:9">
      <c r="A8" s="223"/>
      <c r="B8" s="223"/>
      <c r="C8" s="33" t="s">
        <v>39</v>
      </c>
      <c r="D8" s="33"/>
      <c r="E8" s="33"/>
      <c r="F8" s="226" t="s">
        <v>23</v>
      </c>
      <c r="G8" s="227"/>
      <c r="H8" s="227"/>
      <c r="I8" s="231"/>
    </row>
    <row r="9" ht="28.5" customHeight="1" spans="1:9">
      <c r="A9" s="223"/>
      <c r="B9" s="223"/>
      <c r="C9" s="33" t="s">
        <v>40</v>
      </c>
      <c r="D9" s="33"/>
      <c r="E9" s="33"/>
      <c r="F9" s="226" t="s">
        <v>41</v>
      </c>
      <c r="G9" s="227"/>
      <c r="H9" s="227"/>
      <c r="I9" s="231"/>
    </row>
    <row r="10" ht="28.5" customHeight="1" spans="1:9">
      <c r="A10" s="223"/>
      <c r="B10" s="223"/>
      <c r="C10" s="33" t="s">
        <v>42</v>
      </c>
      <c r="D10" s="33"/>
      <c r="E10" s="33"/>
      <c r="F10" s="228">
        <v>43836</v>
      </c>
      <c r="G10" s="225"/>
      <c r="H10" s="225"/>
      <c r="I10" s="231"/>
    </row>
    <row r="11" ht="28.5" customHeight="1" spans="1:9">
      <c r="A11" s="220"/>
      <c r="B11" s="220"/>
      <c r="C11" s="229"/>
      <c r="D11" s="229"/>
      <c r="E11" s="220"/>
      <c r="F11" s="220"/>
      <c r="G11" s="220"/>
      <c r="H11" s="220"/>
      <c r="I11" s="147"/>
    </row>
  </sheetData>
  <mergeCells count="13">
    <mergeCell ref="B2:H2"/>
    <mergeCell ref="C5:E5"/>
    <mergeCell ref="F5:H5"/>
    <mergeCell ref="C6:E6"/>
    <mergeCell ref="F6:H6"/>
    <mergeCell ref="C7:E7"/>
    <mergeCell ref="F7:H7"/>
    <mergeCell ref="C8:E8"/>
    <mergeCell ref="F8:H8"/>
    <mergeCell ref="C9:E9"/>
    <mergeCell ref="F9:H9"/>
    <mergeCell ref="C10:E10"/>
    <mergeCell ref="F10:H10"/>
  </mergeCells>
  <printOptions horizontalCentered="1"/>
  <pageMargins left="0.393055555555556" right="0.393055555555556" top="1.18055555555556" bottom="0.786805555555556" header="0.511805555555556" footer="0.511805555555556"/>
  <pageSetup paperSize="9" scale="75" pageOrder="overThenDown" orientation="landscape" errors="blank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4"/>
  <sheetViews>
    <sheetView showGridLines="0" showZeros="0" workbookViewId="0">
      <selection activeCell="A1" sqref="A1"/>
    </sheetView>
  </sheetViews>
  <sheetFormatPr defaultColWidth="8" defaultRowHeight="14.25" outlineLevelCol="4"/>
  <cols>
    <col min="1" max="1" width="5.26666666666667" style="1"/>
    <col min="2" max="2" width="66.5083333333333" style="1"/>
    <col min="3" max="3" width="8" style="1" hidden="1"/>
    <col min="4" max="4" width="11.4166666666667" style="1"/>
    <col min="5" max="5" width="6.15" style="1"/>
  </cols>
  <sheetData>
    <row r="1" ht="21" customHeight="1" spans="1:5">
      <c r="A1" s="212"/>
      <c r="B1" s="212"/>
      <c r="C1" s="212"/>
      <c r="D1" s="212"/>
      <c r="E1" s="212"/>
    </row>
    <row r="2" ht="42.75" customHeight="1" spans="1:5">
      <c r="A2" s="213" t="s">
        <v>43</v>
      </c>
      <c r="B2" s="213"/>
      <c r="C2" s="213"/>
      <c r="D2" s="213"/>
      <c r="E2" s="214"/>
    </row>
    <row r="3" ht="24.75" customHeight="1" spans="1:5">
      <c r="A3" s="215"/>
      <c r="B3" s="215"/>
      <c r="C3" s="215"/>
      <c r="D3" s="215"/>
      <c r="E3" s="215"/>
    </row>
    <row r="4" ht="24.75" customHeight="1" spans="1:5">
      <c r="A4" s="215"/>
      <c r="B4" s="216" t="s">
        <v>44</v>
      </c>
      <c r="C4" s="216"/>
      <c r="D4" s="217" t="s">
        <v>45</v>
      </c>
      <c r="E4" s="218"/>
    </row>
    <row r="5" ht="24.75" customHeight="1" spans="1:5">
      <c r="A5" s="215"/>
      <c r="B5" s="216" t="s">
        <v>46</v>
      </c>
      <c r="C5" s="216"/>
      <c r="D5" s="217" t="s">
        <v>47</v>
      </c>
      <c r="E5" s="218"/>
    </row>
    <row r="6" ht="24.75" customHeight="1" spans="1:5">
      <c r="A6" s="215"/>
      <c r="B6" s="216" t="s">
        <v>48</v>
      </c>
      <c r="C6" s="216"/>
      <c r="D6" s="217" t="s">
        <v>49</v>
      </c>
      <c r="E6" s="218"/>
    </row>
    <row r="7" ht="24.75" customHeight="1" spans="1:5">
      <c r="A7" s="215"/>
      <c r="B7" s="216" t="s">
        <v>50</v>
      </c>
      <c r="C7" s="216"/>
      <c r="D7" s="217" t="s">
        <v>51</v>
      </c>
      <c r="E7" s="218"/>
    </row>
    <row r="8" ht="24.75" customHeight="1" spans="1:5">
      <c r="A8" s="215"/>
      <c r="B8" s="216" t="s">
        <v>52</v>
      </c>
      <c r="C8" s="216"/>
      <c r="D8" s="217" t="s">
        <v>53</v>
      </c>
      <c r="E8" s="218"/>
    </row>
    <row r="9" ht="24.75" customHeight="1" spans="1:5">
      <c r="A9" s="215"/>
      <c r="B9" s="216" t="s">
        <v>54</v>
      </c>
      <c r="C9" s="216"/>
      <c r="D9" s="217" t="s">
        <v>55</v>
      </c>
      <c r="E9" s="218"/>
    </row>
    <row r="10" ht="24.75" customHeight="1" spans="1:5">
      <c r="A10" s="215"/>
      <c r="B10" s="216" t="s">
        <v>56</v>
      </c>
      <c r="C10" s="216"/>
      <c r="D10" s="217" t="s">
        <v>57</v>
      </c>
      <c r="E10" s="218"/>
    </row>
    <row r="11" ht="24.75" customHeight="1" spans="1:5">
      <c r="A11" s="215"/>
      <c r="B11" s="216" t="s">
        <v>58</v>
      </c>
      <c r="C11" s="216"/>
      <c r="D11" s="217" t="s">
        <v>59</v>
      </c>
      <c r="E11" s="218"/>
    </row>
    <row r="12" ht="24.75" customHeight="1" spans="1:5">
      <c r="A12" s="212"/>
      <c r="B12" s="216" t="s">
        <v>60</v>
      </c>
      <c r="C12" s="216"/>
      <c r="D12" s="217" t="s">
        <v>61</v>
      </c>
      <c r="E12" s="218"/>
    </row>
    <row r="13" ht="24.75" customHeight="1" spans="1:5">
      <c r="A13" s="212"/>
      <c r="B13" s="216" t="s">
        <v>62</v>
      </c>
      <c r="C13" s="216"/>
      <c r="D13" s="217" t="s">
        <v>63</v>
      </c>
      <c r="E13" s="218"/>
    </row>
    <row r="14" ht="24.75" customHeight="1" spans="1:5">
      <c r="A14" s="212"/>
      <c r="B14" s="216" t="s">
        <v>64</v>
      </c>
      <c r="C14" s="216"/>
      <c r="D14" s="217" t="s">
        <v>65</v>
      </c>
      <c r="E14" s="218"/>
    </row>
  </sheetData>
  <mergeCells count="9">
    <mergeCell ref="A2:D2"/>
    <mergeCell ref="B4:C4"/>
    <mergeCell ref="B5:C5"/>
    <mergeCell ref="B6:C6"/>
    <mergeCell ref="B7:C7"/>
    <mergeCell ref="B8:C8"/>
    <mergeCell ref="B9:C9"/>
    <mergeCell ref="B10:C10"/>
    <mergeCell ref="B11:C11"/>
  </mergeCells>
  <printOptions horizontalCentered="1"/>
  <pageMargins left="0.393055555555556" right="0.393055555555556" top="1.18055555555556" bottom="0.786805555555556" header="0.511805555555556" footer="0.511805555555556"/>
  <pageSetup paperSize="9" scale="75" pageOrder="overThenDown" orientation="landscape" errors="blank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2"/>
  <sheetViews>
    <sheetView showGridLines="0" showZeros="0" workbookViewId="0">
      <selection activeCell="H8" sqref="H8"/>
    </sheetView>
  </sheetViews>
  <sheetFormatPr defaultColWidth="8" defaultRowHeight="14.25"/>
  <cols>
    <col min="1" max="1" width="39.6583333333333" style="1"/>
    <col min="2" max="2" width="22.0833333333333" style="1"/>
    <col min="3" max="3" width="22.0833333333333" style="199"/>
    <col min="4" max="4" width="21.5833333333333" style="1"/>
    <col min="5" max="6" width="15.4333333333333" style="1"/>
    <col min="7" max="8" width="17.1916666666667" style="1"/>
    <col min="9" max="9" width="15.4333333333333" style="1"/>
    <col min="10" max="10" width="14.4333333333333" style="1"/>
    <col min="11" max="11" width="15.4333333333333" style="1"/>
  </cols>
  <sheetData>
    <row r="1" ht="35.25" customHeight="1" spans="1:11">
      <c r="A1" s="2" t="s">
        <v>66</v>
      </c>
      <c r="B1" s="2"/>
      <c r="C1" s="200"/>
      <c r="D1" s="2"/>
      <c r="E1" s="148"/>
      <c r="F1" s="2"/>
      <c r="G1" s="2"/>
      <c r="H1" s="2"/>
      <c r="I1" s="2"/>
      <c r="J1" s="2"/>
      <c r="K1" s="2"/>
    </row>
    <row r="2" ht="15" customHeight="1" spans="1:11">
      <c r="A2" s="201"/>
      <c r="B2" s="201"/>
      <c r="C2" s="202"/>
      <c r="D2" s="201"/>
      <c r="E2" s="148"/>
      <c r="F2" s="201"/>
      <c r="G2" s="201"/>
      <c r="H2" s="201"/>
      <c r="I2" s="201"/>
      <c r="J2" s="201"/>
      <c r="K2" s="150" t="s">
        <v>45</v>
      </c>
    </row>
    <row r="3" ht="15" customHeight="1" spans="1:11">
      <c r="A3" s="3"/>
      <c r="B3" s="203"/>
      <c r="C3" s="204"/>
      <c r="D3" s="205"/>
      <c r="E3" s="152"/>
      <c r="F3" s="203"/>
      <c r="G3" s="203"/>
      <c r="H3" s="203"/>
      <c r="I3" s="203"/>
      <c r="J3" s="203"/>
      <c r="K3" s="5" t="s">
        <v>67</v>
      </c>
    </row>
    <row r="4" ht="37.5" customHeight="1" spans="1:11">
      <c r="A4" s="6" t="s">
        <v>68</v>
      </c>
      <c r="B4" s="79" t="s">
        <v>69</v>
      </c>
      <c r="C4" s="206"/>
      <c r="D4" s="73" t="s">
        <v>70</v>
      </c>
      <c r="E4" s="73" t="s">
        <v>71</v>
      </c>
      <c r="F4" s="207" t="s">
        <v>72</v>
      </c>
      <c r="G4" s="65" t="s">
        <v>73</v>
      </c>
      <c r="H4" s="65"/>
      <c r="I4" s="65" t="s">
        <v>74</v>
      </c>
      <c r="J4" s="65" t="s">
        <v>75</v>
      </c>
      <c r="K4" s="79" t="s">
        <v>76</v>
      </c>
    </row>
    <row r="5" ht="22.5" customHeight="1" spans="1:11">
      <c r="A5" s="208" t="s">
        <v>77</v>
      </c>
      <c r="B5" s="27">
        <f>D5+E5+F5+G5+I5+J5+K5</f>
        <v>844267851.272734</v>
      </c>
      <c r="C5" s="209">
        <f>B5/10000</f>
        <v>84426.7851272734</v>
      </c>
      <c r="D5" s="96">
        <v>0</v>
      </c>
      <c r="E5" s="96">
        <v>69402547.96</v>
      </c>
      <c r="F5" s="210">
        <f>E5/10000</f>
        <v>6940.254796</v>
      </c>
      <c r="G5" s="27">
        <v>322765078.87</v>
      </c>
      <c r="H5" s="210">
        <f>G5/10000</f>
        <v>32276.507887</v>
      </c>
      <c r="I5" s="27">
        <v>452048079.38</v>
      </c>
      <c r="J5" s="210">
        <f>I5/10000</f>
        <v>45204.807938</v>
      </c>
      <c r="K5" s="52">
        <v>0</v>
      </c>
    </row>
    <row r="6" ht="22.5" customHeight="1" spans="1:11">
      <c r="A6" s="24" t="s">
        <v>78</v>
      </c>
      <c r="B6" s="27">
        <f>D6+E6+F6+G6+I6+J6+K6</f>
        <v>275386103.847032</v>
      </c>
      <c r="C6" s="209">
        <f t="shared" ref="C6:C21" si="0">B6/10000</f>
        <v>27538.6103847032</v>
      </c>
      <c r="D6" s="27">
        <v>0</v>
      </c>
      <c r="E6" s="27">
        <v>20301110.32</v>
      </c>
      <c r="F6" s="210">
        <f t="shared" ref="F6:F21" si="1">E6/10000</f>
        <v>2030.111032</v>
      </c>
      <c r="G6" s="27">
        <v>158943190.4</v>
      </c>
      <c r="H6" s="210">
        <f t="shared" ref="H6:H21" si="2">G6/10000</f>
        <v>15894.31904</v>
      </c>
      <c r="I6" s="27">
        <v>96130160</v>
      </c>
      <c r="J6" s="210">
        <f t="shared" ref="J6:J21" si="3">I6/10000</f>
        <v>9613.016</v>
      </c>
      <c r="K6" s="52">
        <v>0</v>
      </c>
    </row>
    <row r="7" ht="22.5" customHeight="1" spans="1:11">
      <c r="A7" s="24" t="s">
        <v>79</v>
      </c>
      <c r="B7" s="27">
        <f>D7+E7+F7+G7+I7+J7+K7</f>
        <v>2415504.161421</v>
      </c>
      <c r="C7" s="209">
        <f t="shared" si="0"/>
        <v>241.5504161421</v>
      </c>
      <c r="D7" s="27">
        <v>0</v>
      </c>
      <c r="E7" s="27">
        <v>2310489</v>
      </c>
      <c r="F7" s="210">
        <f t="shared" si="1"/>
        <v>231.0489</v>
      </c>
      <c r="G7" s="27">
        <v>31751.6</v>
      </c>
      <c r="H7" s="210">
        <f t="shared" si="2"/>
        <v>3.17516</v>
      </c>
      <c r="I7" s="27">
        <v>73025.21</v>
      </c>
      <c r="J7" s="210">
        <f t="shared" si="3"/>
        <v>7.302521</v>
      </c>
      <c r="K7" s="52">
        <v>0</v>
      </c>
    </row>
    <row r="8" ht="22.5" customHeight="1" spans="1:11">
      <c r="A8" s="8" t="s">
        <v>80</v>
      </c>
      <c r="B8" s="27">
        <f>D8+E8+F8+G8+I8+J8+K8</f>
        <v>237151693.438064</v>
      </c>
      <c r="C8" s="209">
        <f t="shared" si="0"/>
        <v>23715.1693438064</v>
      </c>
      <c r="D8" s="27">
        <v>0</v>
      </c>
      <c r="E8" s="27">
        <v>46240948.64</v>
      </c>
      <c r="F8" s="210">
        <f t="shared" si="1"/>
        <v>4624.094864</v>
      </c>
      <c r="G8" s="27">
        <v>0</v>
      </c>
      <c r="H8" s="210">
        <f t="shared" si="2"/>
        <v>0</v>
      </c>
      <c r="I8" s="27">
        <v>190887032</v>
      </c>
      <c r="J8" s="210">
        <f t="shared" si="3"/>
        <v>19088.7032</v>
      </c>
      <c r="K8" s="52">
        <v>0</v>
      </c>
    </row>
    <row r="9" ht="22.5" customHeight="1" spans="1:11">
      <c r="A9" s="8" t="s">
        <v>81</v>
      </c>
      <c r="B9" s="27">
        <f>D9+E9+F9</f>
        <v>0</v>
      </c>
      <c r="C9" s="209">
        <f t="shared" si="0"/>
        <v>0</v>
      </c>
      <c r="D9" s="27">
        <v>0</v>
      </c>
      <c r="E9" s="27">
        <v>0</v>
      </c>
      <c r="F9" s="210">
        <f t="shared" si="1"/>
        <v>0</v>
      </c>
      <c r="G9" s="27"/>
      <c r="H9" s="210">
        <f t="shared" si="2"/>
        <v>0</v>
      </c>
      <c r="I9" s="27"/>
      <c r="J9" s="210">
        <f t="shared" si="3"/>
        <v>0</v>
      </c>
      <c r="K9" s="27"/>
    </row>
    <row r="10" ht="22.5" customHeight="1" spans="1:11">
      <c r="A10" s="8" t="s">
        <v>82</v>
      </c>
      <c r="B10" s="27">
        <f>D10+E10+F10+G10+I10+J10+K10</f>
        <v>60000</v>
      </c>
      <c r="C10" s="209">
        <f t="shared" si="0"/>
        <v>6</v>
      </c>
      <c r="D10" s="27">
        <v>0</v>
      </c>
      <c r="E10" s="27">
        <v>0</v>
      </c>
      <c r="F10" s="210">
        <f t="shared" si="1"/>
        <v>0</v>
      </c>
      <c r="G10" s="27">
        <v>60000</v>
      </c>
      <c r="H10" s="210">
        <f t="shared" si="2"/>
        <v>6</v>
      </c>
      <c r="I10" s="27">
        <v>0</v>
      </c>
      <c r="J10" s="210">
        <f t="shared" si="3"/>
        <v>0</v>
      </c>
      <c r="K10" s="27">
        <v>0</v>
      </c>
    </row>
    <row r="11" ht="22.5" customHeight="1" spans="1:11">
      <c r="A11" s="8" t="s">
        <v>83</v>
      </c>
      <c r="B11" s="27">
        <f>D11+E11+F11+G11+K11</f>
        <v>649065</v>
      </c>
      <c r="C11" s="209">
        <f t="shared" si="0"/>
        <v>64.9065</v>
      </c>
      <c r="D11" s="27">
        <v>0</v>
      </c>
      <c r="E11" s="27">
        <v>550000</v>
      </c>
      <c r="F11" s="210">
        <f t="shared" si="1"/>
        <v>55</v>
      </c>
      <c r="G11" s="27">
        <v>99010</v>
      </c>
      <c r="H11" s="210">
        <f t="shared" si="2"/>
        <v>9.901</v>
      </c>
      <c r="I11" s="27"/>
      <c r="J11" s="210">
        <f t="shared" si="3"/>
        <v>0</v>
      </c>
      <c r="K11" s="27">
        <v>0</v>
      </c>
    </row>
    <row r="12" ht="22.5" customHeight="1" spans="1:11">
      <c r="A12" s="8" t="s">
        <v>84</v>
      </c>
      <c r="B12" s="27">
        <f>D12</f>
        <v>0</v>
      </c>
      <c r="C12" s="209">
        <f t="shared" si="0"/>
        <v>0</v>
      </c>
      <c r="D12" s="27">
        <v>0</v>
      </c>
      <c r="E12" s="27"/>
      <c r="F12" s="210">
        <f t="shared" si="1"/>
        <v>0</v>
      </c>
      <c r="G12" s="27"/>
      <c r="H12" s="210">
        <f t="shared" si="2"/>
        <v>0</v>
      </c>
      <c r="I12" s="27"/>
      <c r="J12" s="210">
        <f t="shared" si="3"/>
        <v>0</v>
      </c>
      <c r="K12" s="27"/>
    </row>
    <row r="13" ht="22.5" customHeight="1" spans="1:11">
      <c r="A13" s="8" t="s">
        <v>85</v>
      </c>
      <c r="B13" s="27">
        <f>D13</f>
        <v>0</v>
      </c>
      <c r="C13" s="209">
        <f t="shared" si="0"/>
        <v>0</v>
      </c>
      <c r="D13" s="27">
        <v>0</v>
      </c>
      <c r="E13" s="27"/>
      <c r="F13" s="210">
        <f t="shared" si="1"/>
        <v>0</v>
      </c>
      <c r="G13" s="27"/>
      <c r="H13" s="210">
        <f t="shared" si="2"/>
        <v>0</v>
      </c>
      <c r="I13" s="27"/>
      <c r="J13" s="210">
        <f t="shared" si="3"/>
        <v>0</v>
      </c>
      <c r="K13" s="27"/>
    </row>
    <row r="14" ht="22.5" customHeight="1" spans="1:11">
      <c r="A14" s="24" t="s">
        <v>86</v>
      </c>
      <c r="B14" s="27">
        <f>D14+E14+F14+G14+I14+J14+K14</f>
        <v>815992687.19905</v>
      </c>
      <c r="C14" s="209">
        <f t="shared" si="0"/>
        <v>81599.268719905</v>
      </c>
      <c r="D14" s="27">
        <v>0</v>
      </c>
      <c r="E14" s="27">
        <v>41130211.12</v>
      </c>
      <c r="F14" s="210">
        <f t="shared" si="1"/>
        <v>4113.021112</v>
      </c>
      <c r="G14" s="27">
        <v>322765078.87</v>
      </c>
      <c r="H14" s="210">
        <f t="shared" si="2"/>
        <v>32276.507887</v>
      </c>
      <c r="I14" s="27">
        <v>452048079.38</v>
      </c>
      <c r="J14" s="210">
        <f t="shared" si="3"/>
        <v>45204.807938</v>
      </c>
      <c r="K14" s="27">
        <v>0</v>
      </c>
    </row>
    <row r="15" ht="22.5" customHeight="1" spans="1:11">
      <c r="A15" s="24" t="s">
        <v>87</v>
      </c>
      <c r="B15" s="27">
        <f>D15+E15+F15+G15+I15+J15+K15</f>
        <v>369489687.067329</v>
      </c>
      <c r="C15" s="209">
        <f t="shared" si="0"/>
        <v>36948.9687067329</v>
      </c>
      <c r="D15" s="27">
        <v>0</v>
      </c>
      <c r="E15" s="27">
        <v>41030211.12</v>
      </c>
      <c r="F15" s="210">
        <f t="shared" si="1"/>
        <v>4103.021112</v>
      </c>
      <c r="G15" s="27">
        <v>163481014.97</v>
      </c>
      <c r="H15" s="210">
        <f t="shared" si="2"/>
        <v>16348.101497</v>
      </c>
      <c r="I15" s="27">
        <v>164957862.17</v>
      </c>
      <c r="J15" s="210">
        <f t="shared" si="3"/>
        <v>16495.786217</v>
      </c>
      <c r="K15" s="27">
        <v>0</v>
      </c>
    </row>
    <row r="16" ht="22.5" customHeight="1" spans="1:11">
      <c r="A16" s="24" t="s">
        <v>88</v>
      </c>
      <c r="B16" s="27">
        <f>D16+E16+F16+G16+I16+J16+K16</f>
        <v>0</v>
      </c>
      <c r="C16" s="209">
        <f t="shared" si="0"/>
        <v>0</v>
      </c>
      <c r="D16" s="27">
        <v>0</v>
      </c>
      <c r="E16" s="27">
        <v>0</v>
      </c>
      <c r="F16" s="210">
        <f t="shared" si="1"/>
        <v>0</v>
      </c>
      <c r="G16" s="27">
        <v>0</v>
      </c>
      <c r="H16" s="210">
        <f t="shared" si="2"/>
        <v>0</v>
      </c>
      <c r="I16" s="27">
        <v>0</v>
      </c>
      <c r="J16" s="210">
        <f t="shared" si="3"/>
        <v>0</v>
      </c>
      <c r="K16" s="27">
        <v>0</v>
      </c>
    </row>
    <row r="17" ht="22.5" customHeight="1" spans="1:11">
      <c r="A17" s="8" t="s">
        <v>89</v>
      </c>
      <c r="B17" s="27">
        <f>D17+E17+F17+G17+K17</f>
        <v>250121.9</v>
      </c>
      <c r="C17" s="209">
        <f t="shared" si="0"/>
        <v>25.01219</v>
      </c>
      <c r="D17" s="27">
        <v>0</v>
      </c>
      <c r="E17" s="27">
        <v>100000</v>
      </c>
      <c r="F17" s="210">
        <f t="shared" si="1"/>
        <v>10</v>
      </c>
      <c r="G17" s="27">
        <v>150111.9</v>
      </c>
      <c r="H17" s="210">
        <f t="shared" si="2"/>
        <v>15.01119</v>
      </c>
      <c r="I17" s="27"/>
      <c r="J17" s="210">
        <f t="shared" si="3"/>
        <v>0</v>
      </c>
      <c r="K17" s="27">
        <v>0</v>
      </c>
    </row>
    <row r="18" ht="22.5" customHeight="1" spans="1:11">
      <c r="A18" s="8" t="s">
        <v>90</v>
      </c>
      <c r="B18" s="27">
        <f>D18</f>
        <v>0</v>
      </c>
      <c r="C18" s="209">
        <f t="shared" si="0"/>
        <v>0</v>
      </c>
      <c r="D18" s="27">
        <v>0</v>
      </c>
      <c r="E18" s="27"/>
      <c r="F18" s="210">
        <f t="shared" si="1"/>
        <v>0</v>
      </c>
      <c r="G18" s="27"/>
      <c r="H18" s="210">
        <f t="shared" si="2"/>
        <v>0</v>
      </c>
      <c r="I18" s="27"/>
      <c r="J18" s="210">
        <f t="shared" si="3"/>
        <v>0</v>
      </c>
      <c r="K18" s="27"/>
    </row>
    <row r="19" ht="22.5" customHeight="1" spans="1:11">
      <c r="A19" s="8" t="s">
        <v>91</v>
      </c>
      <c r="B19" s="27">
        <f>D19</f>
        <v>0</v>
      </c>
      <c r="C19" s="209">
        <f t="shared" si="0"/>
        <v>0</v>
      </c>
      <c r="D19" s="27">
        <v>0</v>
      </c>
      <c r="E19" s="27"/>
      <c r="F19" s="210">
        <f t="shared" si="1"/>
        <v>0</v>
      </c>
      <c r="G19" s="27"/>
      <c r="H19" s="210">
        <f t="shared" si="2"/>
        <v>0</v>
      </c>
      <c r="I19" s="27"/>
      <c r="J19" s="210">
        <f t="shared" si="3"/>
        <v>0</v>
      </c>
      <c r="K19" s="27"/>
    </row>
    <row r="20" ht="22.5" customHeight="1" spans="1:11">
      <c r="A20" s="208" t="s">
        <v>92</v>
      </c>
      <c r="B20" s="27">
        <f>D20+E20+F20+G20+I20+J20+K20</f>
        <v>28275164.073684</v>
      </c>
      <c r="C20" s="209">
        <f t="shared" si="0"/>
        <v>2827.5164073684</v>
      </c>
      <c r="D20" s="27">
        <v>0</v>
      </c>
      <c r="E20" s="27">
        <v>28272336.84</v>
      </c>
      <c r="F20" s="210">
        <f t="shared" si="1"/>
        <v>2827.233684</v>
      </c>
      <c r="G20" s="27">
        <v>0</v>
      </c>
      <c r="H20" s="210">
        <f t="shared" si="2"/>
        <v>0</v>
      </c>
      <c r="I20" s="27">
        <v>0</v>
      </c>
      <c r="J20" s="210">
        <f t="shared" si="3"/>
        <v>0</v>
      </c>
      <c r="K20" s="52">
        <v>0</v>
      </c>
    </row>
    <row r="21" ht="22.5" customHeight="1" spans="1:11">
      <c r="A21" s="24" t="s">
        <v>93</v>
      </c>
      <c r="B21" s="27">
        <f>D21+E21+F21+G21+I21+J21+K21</f>
        <v>227690548.082228</v>
      </c>
      <c r="C21" s="209">
        <f t="shared" si="0"/>
        <v>22769.0548082228</v>
      </c>
      <c r="D21" s="27">
        <v>0</v>
      </c>
      <c r="E21" s="27">
        <v>190606574.6</v>
      </c>
      <c r="F21" s="210">
        <f t="shared" si="1"/>
        <v>19060.65746</v>
      </c>
      <c r="G21" s="27">
        <v>1793038.31</v>
      </c>
      <c r="H21" s="210">
        <f t="shared" si="2"/>
        <v>179.303831</v>
      </c>
      <c r="I21" s="27">
        <v>35268347.68</v>
      </c>
      <c r="J21" s="210">
        <f t="shared" si="3"/>
        <v>3526.834768</v>
      </c>
      <c r="K21" s="52">
        <v>0</v>
      </c>
    </row>
    <row r="22" ht="18.75" customHeight="1" spans="1:11">
      <c r="A22" s="148"/>
      <c r="B22" s="33"/>
      <c r="C22" s="211"/>
      <c r="D22" s="33"/>
      <c r="E22" s="148"/>
      <c r="F22" s="33"/>
      <c r="G22" s="33"/>
      <c r="H22" s="33"/>
      <c r="I22" s="33"/>
      <c r="J22" s="33"/>
      <c r="K22" s="35" t="s">
        <v>94</v>
      </c>
    </row>
  </sheetData>
  <mergeCells count="1">
    <mergeCell ref="A1:K1"/>
  </mergeCells>
  <printOptions horizontalCentered="1"/>
  <pageMargins left="0.786805555555556" right="0.786805555555556" top="1.18055555555556" bottom="0.786805555555556" header="0.511805555555556" footer="0.511805555555556"/>
  <pageSetup paperSize="9" scale="80" pageOrder="overThenDown" orientation="landscape" errors="blank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2"/>
  <sheetViews>
    <sheetView showGridLines="0" showZeros="0" workbookViewId="0">
      <selection activeCell="A1" sqref="A1:F1"/>
    </sheetView>
  </sheetViews>
  <sheetFormatPr defaultColWidth="8" defaultRowHeight="14.25" outlineLevelCol="5"/>
  <cols>
    <col min="1" max="1" width="25.1" style="1"/>
    <col min="2" max="3" width="21.3333333333333" style="1"/>
    <col min="4" max="4" width="27.1083333333333" style="1"/>
    <col min="5" max="6" width="21.3333333333333" style="1"/>
  </cols>
  <sheetData>
    <row r="1" ht="35.25" customHeight="1" spans="1:6">
      <c r="A1" s="2" t="s">
        <v>95</v>
      </c>
      <c r="B1" s="2"/>
      <c r="C1" s="2"/>
      <c r="D1" s="2"/>
      <c r="E1" s="2"/>
      <c r="F1" s="2"/>
    </row>
    <row r="2" ht="15" customHeight="1" spans="1:6">
      <c r="A2" s="149"/>
      <c r="B2" s="149"/>
      <c r="C2" s="149"/>
      <c r="D2" s="149"/>
      <c r="E2" s="35" t="s">
        <v>47</v>
      </c>
      <c r="F2" s="35"/>
    </row>
    <row r="3" ht="15" customHeight="1" spans="1:6">
      <c r="A3" s="3"/>
      <c r="B3" s="3"/>
      <c r="C3" s="3"/>
      <c r="D3" s="3"/>
      <c r="E3" s="5"/>
      <c r="F3" s="153" t="s">
        <v>67</v>
      </c>
    </row>
    <row r="4" ht="37.5" customHeight="1" spans="1:6">
      <c r="A4" s="6" t="s">
        <v>68</v>
      </c>
      <c r="B4" s="6" t="s">
        <v>96</v>
      </c>
      <c r="C4" s="6" t="s">
        <v>97</v>
      </c>
      <c r="D4" s="6" t="s">
        <v>68</v>
      </c>
      <c r="E4" s="99" t="s">
        <v>96</v>
      </c>
      <c r="F4" s="28" t="s">
        <v>97</v>
      </c>
    </row>
    <row r="5" ht="22.5" customHeight="1" spans="1:6">
      <c r="A5" s="8" t="s">
        <v>98</v>
      </c>
      <c r="B5" s="23">
        <v>0</v>
      </c>
      <c r="C5" s="23">
        <v>0</v>
      </c>
      <c r="D5" s="8" t="s">
        <v>99</v>
      </c>
      <c r="E5" s="192">
        <v>0</v>
      </c>
      <c r="F5" s="163">
        <v>0</v>
      </c>
    </row>
    <row r="6" ht="22.5" customHeight="1" spans="1:6">
      <c r="A6" s="8" t="s">
        <v>100</v>
      </c>
      <c r="B6" s="23">
        <v>0</v>
      </c>
      <c r="C6" s="23">
        <v>0</v>
      </c>
      <c r="D6" s="8" t="s">
        <v>101</v>
      </c>
      <c r="E6" s="37">
        <v>0</v>
      </c>
      <c r="F6" s="193">
        <v>0</v>
      </c>
    </row>
    <row r="7" ht="22.5" customHeight="1" spans="1:6">
      <c r="A7" s="8" t="s">
        <v>102</v>
      </c>
      <c r="B7" s="23">
        <v>0</v>
      </c>
      <c r="C7" s="23">
        <v>0</v>
      </c>
      <c r="D7" s="8" t="s">
        <v>103</v>
      </c>
      <c r="E7" s="109">
        <v>0</v>
      </c>
      <c r="F7" s="47">
        <v>0</v>
      </c>
    </row>
    <row r="8" ht="22.5" customHeight="1" spans="1:6">
      <c r="A8" s="8" t="s">
        <v>104</v>
      </c>
      <c r="B8" s="23">
        <v>0</v>
      </c>
      <c r="C8" s="23">
        <v>0</v>
      </c>
      <c r="D8" s="194" t="s">
        <v>105</v>
      </c>
      <c r="E8" s="163">
        <v>0</v>
      </c>
      <c r="F8" s="163">
        <v>0</v>
      </c>
    </row>
    <row r="9" ht="22.5" customHeight="1" spans="1:6">
      <c r="A9" s="8" t="s">
        <v>106</v>
      </c>
      <c r="B9" s="23">
        <v>0</v>
      </c>
      <c r="C9" s="23">
        <v>0</v>
      </c>
      <c r="D9" s="6"/>
      <c r="E9" s="37"/>
      <c r="F9" s="55"/>
    </row>
    <row r="10" ht="22.5" customHeight="1" spans="1:6">
      <c r="A10" s="13" t="s">
        <v>107</v>
      </c>
      <c r="B10" s="23">
        <v>0</v>
      </c>
      <c r="C10" s="23">
        <v>0</v>
      </c>
      <c r="D10" s="8" t="s">
        <v>108</v>
      </c>
      <c r="E10" s="172">
        <v>0</v>
      </c>
      <c r="F10" s="50">
        <v>0</v>
      </c>
    </row>
    <row r="11" ht="22.5" customHeight="1" spans="1:6">
      <c r="A11" s="54" t="s">
        <v>109</v>
      </c>
      <c r="B11" s="25">
        <v>0</v>
      </c>
      <c r="C11" s="25">
        <v>0</v>
      </c>
      <c r="D11" s="12"/>
      <c r="E11" s="55"/>
      <c r="F11" s="55"/>
    </row>
    <row r="12" ht="22.5" customHeight="1" spans="1:6">
      <c r="A12" s="21" t="s">
        <v>110</v>
      </c>
      <c r="B12" s="105">
        <v>0</v>
      </c>
      <c r="C12" s="105">
        <v>0</v>
      </c>
      <c r="D12" s="21" t="s">
        <v>111</v>
      </c>
      <c r="E12" s="195">
        <v>0</v>
      </c>
      <c r="F12" s="162">
        <v>0</v>
      </c>
    </row>
    <row r="13" ht="22.5" customHeight="1" spans="1:6">
      <c r="A13" s="8" t="s">
        <v>112</v>
      </c>
      <c r="B13" s="27">
        <f>B5+B6+B7+B9+B10+B12</f>
        <v>0</v>
      </c>
      <c r="C13" s="27">
        <f>C5+C6+C7+C9+C10+C12</f>
        <v>0</v>
      </c>
      <c r="D13" s="8" t="s">
        <v>113</v>
      </c>
      <c r="E13" s="181">
        <f>E5+E7+E8+E10+E12</f>
        <v>0</v>
      </c>
      <c r="F13" s="183">
        <f>F5+F7+F8+F10+F12</f>
        <v>0</v>
      </c>
    </row>
    <row r="14" ht="22.5" customHeight="1" spans="1:6">
      <c r="A14" s="13" t="s">
        <v>114</v>
      </c>
      <c r="B14" s="23">
        <v>0</v>
      </c>
      <c r="C14" s="23">
        <v>0</v>
      </c>
      <c r="D14" s="13" t="s">
        <v>115</v>
      </c>
      <c r="E14" s="192">
        <v>0</v>
      </c>
      <c r="F14" s="163">
        <v>0</v>
      </c>
    </row>
    <row r="15" ht="33" customHeight="1" spans="1:6">
      <c r="A15" s="196" t="s">
        <v>116</v>
      </c>
      <c r="B15" s="23">
        <v>0</v>
      </c>
      <c r="C15" s="172">
        <v>0</v>
      </c>
      <c r="D15" s="196" t="s">
        <v>117</v>
      </c>
      <c r="E15" s="23">
        <v>0</v>
      </c>
      <c r="F15" s="25">
        <v>0</v>
      </c>
    </row>
    <row r="16" ht="22.5" customHeight="1" spans="1:6">
      <c r="A16" s="13" t="s">
        <v>118</v>
      </c>
      <c r="B16" s="23">
        <v>0</v>
      </c>
      <c r="C16" s="23">
        <v>0</v>
      </c>
      <c r="D16" s="13" t="s">
        <v>119</v>
      </c>
      <c r="E16" s="172">
        <v>0</v>
      </c>
      <c r="F16" s="50">
        <v>0</v>
      </c>
    </row>
    <row r="17" ht="29.25" customHeight="1" spans="1:6">
      <c r="A17" s="196" t="s">
        <v>120</v>
      </c>
      <c r="B17" s="23">
        <v>0</v>
      </c>
      <c r="C17" s="172">
        <v>0</v>
      </c>
      <c r="D17" s="196" t="s">
        <v>121</v>
      </c>
      <c r="E17" s="23">
        <v>0</v>
      </c>
      <c r="F17" s="25">
        <v>0</v>
      </c>
    </row>
    <row r="18" ht="22.5" customHeight="1" spans="1:6">
      <c r="A18" s="13" t="s">
        <v>122</v>
      </c>
      <c r="B18" s="59">
        <f>B13+B14+B16</f>
        <v>0</v>
      </c>
      <c r="C18" s="59">
        <f>C13+C14+C16</f>
        <v>0</v>
      </c>
      <c r="D18" s="13" t="s">
        <v>123</v>
      </c>
      <c r="E18" s="185">
        <f>E13+E14+E16</f>
        <v>0</v>
      </c>
      <c r="F18" s="183">
        <f>F13+F14+F16</f>
        <v>0</v>
      </c>
    </row>
    <row r="19" ht="22.5" customHeight="1" spans="1:6">
      <c r="A19" s="28"/>
      <c r="B19" s="47"/>
      <c r="C19" s="47"/>
      <c r="D19" s="15" t="s">
        <v>124</v>
      </c>
      <c r="E19" s="183">
        <f>B18-E18</f>
        <v>0</v>
      </c>
      <c r="F19" s="183">
        <f>C18-F18</f>
        <v>0</v>
      </c>
    </row>
    <row r="20" ht="22.5" customHeight="1" spans="1:6">
      <c r="A20" s="15" t="s">
        <v>125</v>
      </c>
      <c r="B20" s="47">
        <v>0</v>
      </c>
      <c r="C20" s="29">
        <f>E20</f>
        <v>0</v>
      </c>
      <c r="D20" s="15" t="s">
        <v>126</v>
      </c>
      <c r="E20" s="183">
        <f>B20+E19</f>
        <v>0</v>
      </c>
      <c r="F20" s="183">
        <f>C20+F19</f>
        <v>0</v>
      </c>
    </row>
    <row r="21" ht="22.5" customHeight="1" spans="1:6">
      <c r="A21" s="28" t="s">
        <v>127</v>
      </c>
      <c r="B21" s="29">
        <f>B18+B20</f>
        <v>0</v>
      </c>
      <c r="C21" s="29">
        <f>C18+C20</f>
        <v>0</v>
      </c>
      <c r="D21" s="28" t="s">
        <v>127</v>
      </c>
      <c r="E21" s="183">
        <f>E18+E20</f>
        <v>0</v>
      </c>
      <c r="F21" s="183">
        <f>F18+F20</f>
        <v>0</v>
      </c>
    </row>
    <row r="22" ht="26.25" customHeight="1" spans="1:6">
      <c r="A22" s="87" t="s">
        <v>128</v>
      </c>
      <c r="B22" s="197">
        <v>0</v>
      </c>
      <c r="C22" s="197"/>
      <c r="D22" s="87" t="s">
        <v>129</v>
      </c>
      <c r="E22" s="197">
        <v>0</v>
      </c>
      <c r="F22" s="198" t="s">
        <v>130</v>
      </c>
    </row>
  </sheetData>
  <mergeCells count="2">
    <mergeCell ref="A1:F1"/>
    <mergeCell ref="E2:F2"/>
  </mergeCells>
  <printOptions horizontalCentered="1"/>
  <pageMargins left="0.786805555555556" right="0.786805555555556" top="1.18055555555556" bottom="1.18055555555556" header="0.511805555555556" footer="0.511805555555556"/>
  <pageSetup paperSize="9" scale="85" pageOrder="overThenDown" orientation="landscape" errors="blank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2"/>
  <sheetViews>
    <sheetView showGridLines="0" workbookViewId="0">
      <selection activeCell="A1" sqref="A1:F1"/>
    </sheetView>
  </sheetViews>
  <sheetFormatPr defaultColWidth="8" defaultRowHeight="14.25" outlineLevelCol="5"/>
  <cols>
    <col min="1" max="1" width="34.8833333333333" style="1"/>
    <col min="2" max="6" width="25.1" style="1"/>
  </cols>
  <sheetData>
    <row r="1" ht="35.25" customHeight="1" spans="1:6">
      <c r="A1" s="2" t="s">
        <v>131</v>
      </c>
      <c r="B1" s="2"/>
      <c r="C1" s="2"/>
      <c r="D1" s="2"/>
      <c r="E1" s="2"/>
      <c r="F1" s="2"/>
    </row>
    <row r="2" ht="15" customHeight="1" spans="1:6">
      <c r="A2" s="101"/>
      <c r="B2" s="101"/>
      <c r="C2" s="101"/>
      <c r="D2" s="101"/>
      <c r="E2" s="35" t="s">
        <v>49</v>
      </c>
      <c r="F2" s="35"/>
    </row>
    <row r="3" ht="15" customHeight="1" spans="1:6">
      <c r="A3" s="151"/>
      <c r="B3" s="151"/>
      <c r="C3" s="151"/>
      <c r="D3" s="151"/>
      <c r="E3" s="153"/>
      <c r="F3" s="153" t="s">
        <v>67</v>
      </c>
    </row>
    <row r="4" ht="37.5" customHeight="1" spans="1:6">
      <c r="A4" s="28" t="s">
        <v>68</v>
      </c>
      <c r="B4" s="28" t="s">
        <v>96</v>
      </c>
      <c r="C4" s="28" t="s">
        <v>97</v>
      </c>
      <c r="D4" s="28" t="s">
        <v>68</v>
      </c>
      <c r="E4" s="28" t="s">
        <v>96</v>
      </c>
      <c r="F4" s="28" t="s">
        <v>97</v>
      </c>
    </row>
    <row r="5" ht="22.5" customHeight="1" spans="1:6">
      <c r="A5" s="176" t="s">
        <v>132</v>
      </c>
      <c r="B5" s="95">
        <v>20294753.7</v>
      </c>
      <c r="C5" s="95">
        <v>20301110.32</v>
      </c>
      <c r="D5" s="176" t="s">
        <v>133</v>
      </c>
      <c r="E5" s="95">
        <v>38295388.56</v>
      </c>
      <c r="F5" s="95">
        <v>39939591.12</v>
      </c>
    </row>
    <row r="6" ht="22.5" customHeight="1" spans="1:6">
      <c r="A6" s="141" t="s">
        <v>134</v>
      </c>
      <c r="B6" s="105">
        <v>138900</v>
      </c>
      <c r="C6" s="105">
        <v>138900</v>
      </c>
      <c r="D6" s="176" t="s">
        <v>135</v>
      </c>
      <c r="E6" s="105">
        <v>790500</v>
      </c>
      <c r="F6" s="105">
        <v>879420</v>
      </c>
    </row>
    <row r="7" ht="22.5" customHeight="1" spans="1:6">
      <c r="A7" s="187" t="s">
        <v>136</v>
      </c>
      <c r="B7" s="188">
        <v>0</v>
      </c>
      <c r="C7" s="188">
        <v>0</v>
      </c>
      <c r="D7" s="176" t="s">
        <v>137</v>
      </c>
      <c r="E7" s="25">
        <v>186780</v>
      </c>
      <c r="F7" s="25">
        <v>211200</v>
      </c>
    </row>
    <row r="8" ht="22.5" customHeight="1" spans="1:6">
      <c r="A8" s="36" t="s">
        <v>138</v>
      </c>
      <c r="B8" s="23">
        <v>2102946</v>
      </c>
      <c r="C8" s="172">
        <v>2310489</v>
      </c>
      <c r="D8" s="91"/>
      <c r="E8" s="92"/>
      <c r="F8" s="92"/>
    </row>
    <row r="9" ht="22.5" customHeight="1" spans="1:6">
      <c r="A9" s="39" t="s">
        <v>139</v>
      </c>
      <c r="B9" s="23">
        <v>44570653.36</v>
      </c>
      <c r="C9" s="172">
        <v>46240948.64</v>
      </c>
      <c r="D9" s="91"/>
      <c r="E9" s="92"/>
      <c r="F9" s="92"/>
    </row>
    <row r="10" ht="22.5" customHeight="1" spans="1:6">
      <c r="A10" s="141" t="s">
        <v>140</v>
      </c>
      <c r="B10" s="23">
        <v>38296383.84</v>
      </c>
      <c r="C10" s="172">
        <v>39940586.4</v>
      </c>
      <c r="D10" s="91"/>
      <c r="E10" s="92"/>
      <c r="F10" s="92"/>
    </row>
    <row r="11" ht="22.5" customHeight="1" spans="1:6">
      <c r="A11" s="36" t="s">
        <v>141</v>
      </c>
      <c r="B11" s="23">
        <v>6087489.52</v>
      </c>
      <c r="C11" s="172">
        <v>6089162.24</v>
      </c>
      <c r="D11" s="91"/>
      <c r="E11" s="92"/>
      <c r="F11" s="92"/>
    </row>
    <row r="12" ht="22.5" customHeight="1" spans="1:6">
      <c r="A12" s="36" t="s">
        <v>142</v>
      </c>
      <c r="B12" s="23">
        <v>0</v>
      </c>
      <c r="C12" s="172">
        <v>0</v>
      </c>
      <c r="D12" s="91"/>
      <c r="E12" s="107"/>
      <c r="F12" s="107"/>
    </row>
    <row r="13" ht="22.5" customHeight="1" spans="1:6">
      <c r="A13" s="8" t="s">
        <v>143</v>
      </c>
      <c r="B13" s="23">
        <v>0</v>
      </c>
      <c r="C13" s="23">
        <v>0</v>
      </c>
      <c r="D13" s="189" t="s">
        <v>108</v>
      </c>
      <c r="E13" s="23">
        <v>0</v>
      </c>
      <c r="F13" s="23">
        <v>0</v>
      </c>
    </row>
    <row r="14" ht="22.5" customHeight="1" spans="1:6">
      <c r="A14" s="8" t="s">
        <v>144</v>
      </c>
      <c r="B14" s="23">
        <v>540000</v>
      </c>
      <c r="C14" s="23">
        <v>550000</v>
      </c>
      <c r="D14" s="21" t="s">
        <v>111</v>
      </c>
      <c r="E14" s="23">
        <v>80000</v>
      </c>
      <c r="F14" s="23">
        <v>100000</v>
      </c>
    </row>
    <row r="15" ht="22.5" customHeight="1" spans="1:6">
      <c r="A15" s="8" t="s">
        <v>145</v>
      </c>
      <c r="B15" s="27">
        <f>B5+B7+B8+B9+B12+B13+B14</f>
        <v>67508353.06</v>
      </c>
      <c r="C15" s="27">
        <f>C5+C7+C8+C9+C12+C13+C14</f>
        <v>69402547.96</v>
      </c>
      <c r="D15" s="189" t="s">
        <v>113</v>
      </c>
      <c r="E15" s="27">
        <f>E5+E6+E7+E13+E14</f>
        <v>39352668.56</v>
      </c>
      <c r="F15" s="27">
        <f>F5+F6+F7+F13+F14</f>
        <v>41130211.12</v>
      </c>
    </row>
    <row r="16" ht="22.5" customHeight="1" spans="1:6">
      <c r="A16" s="8" t="s">
        <v>146</v>
      </c>
      <c r="B16" s="23">
        <v>0</v>
      </c>
      <c r="C16" s="23">
        <v>0</v>
      </c>
      <c r="D16" s="21" t="s">
        <v>115</v>
      </c>
      <c r="E16" s="23">
        <v>0</v>
      </c>
      <c r="F16" s="23">
        <v>0</v>
      </c>
    </row>
    <row r="17" ht="22.5" customHeight="1" spans="1:6">
      <c r="A17" s="8" t="s">
        <v>147</v>
      </c>
      <c r="B17" s="23">
        <v>0</v>
      </c>
      <c r="C17" s="23">
        <v>0</v>
      </c>
      <c r="D17" s="189" t="s">
        <v>119</v>
      </c>
      <c r="E17" s="23">
        <v>0</v>
      </c>
      <c r="F17" s="23">
        <v>0</v>
      </c>
    </row>
    <row r="18" ht="22.5" customHeight="1" spans="1:6">
      <c r="A18" s="13" t="s">
        <v>148</v>
      </c>
      <c r="B18" s="59">
        <f>B15+B16+B17</f>
        <v>67508353.06</v>
      </c>
      <c r="C18" s="59">
        <f>C15+C16+C17</f>
        <v>69402547.96</v>
      </c>
      <c r="D18" s="176" t="s">
        <v>123</v>
      </c>
      <c r="E18" s="27">
        <f>E15+E16+E17</f>
        <v>39352668.56</v>
      </c>
      <c r="F18" s="27">
        <f>F15+F16+F17</f>
        <v>41130211.12</v>
      </c>
    </row>
    <row r="19" ht="22.5" customHeight="1" spans="1:6">
      <c r="A19" s="91"/>
      <c r="B19" s="92"/>
      <c r="C19" s="190"/>
      <c r="D19" s="21" t="s">
        <v>124</v>
      </c>
      <c r="E19" s="27">
        <f>B18-E18</f>
        <v>28155684.5</v>
      </c>
      <c r="F19" s="27">
        <f>C18-F18</f>
        <v>28272336.84</v>
      </c>
    </row>
    <row r="20" ht="22.5" customHeight="1" spans="1:6">
      <c r="A20" s="176" t="s">
        <v>149</v>
      </c>
      <c r="B20" s="95">
        <v>134178553.26</v>
      </c>
      <c r="C20" s="191">
        <f>E20</f>
        <v>162334237.76</v>
      </c>
      <c r="D20" s="189" t="s">
        <v>126</v>
      </c>
      <c r="E20" s="27">
        <f>B20+E19</f>
        <v>162334237.76</v>
      </c>
      <c r="F20" s="27">
        <f>C20+F19</f>
        <v>190606574.6</v>
      </c>
    </row>
    <row r="21" ht="22.5" customHeight="1" spans="1:6">
      <c r="A21" s="28" t="s">
        <v>127</v>
      </c>
      <c r="B21" s="29">
        <f>B18+B20</f>
        <v>201686906.32</v>
      </c>
      <c r="C21" s="29">
        <f>C18+C20</f>
        <v>231736785.72</v>
      </c>
      <c r="D21" s="16" t="s">
        <v>127</v>
      </c>
      <c r="E21" s="59">
        <f>E18+E20</f>
        <v>201686906.32</v>
      </c>
      <c r="F21" s="59">
        <f>F18+F20</f>
        <v>231736785.72</v>
      </c>
    </row>
    <row r="22" ht="15" customHeight="1" spans="1:6">
      <c r="A22" s="186"/>
      <c r="B22" s="87"/>
      <c r="C22" s="87"/>
      <c r="D22" s="33"/>
      <c r="E22" s="33"/>
      <c r="F22" s="35" t="s">
        <v>150</v>
      </c>
    </row>
  </sheetData>
  <mergeCells count="2">
    <mergeCell ref="A1:F1"/>
    <mergeCell ref="E2:F2"/>
  </mergeCells>
  <printOptions horizontalCentered="1"/>
  <pageMargins left="1.18055555555556" right="0.393055555555556" top="0.393055555555556" bottom="0.393055555555556" header="0.511805555555556" footer="0.511805555555556"/>
  <pageSetup paperSize="9" scale="80" pageOrder="overThenDown" orientation="landscape" errors="blank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1"/>
  <sheetViews>
    <sheetView showGridLines="0" showZeros="0" workbookViewId="0">
      <selection activeCell="A1" sqref="A1:H1"/>
    </sheetView>
  </sheetViews>
  <sheetFormatPr defaultColWidth="8" defaultRowHeight="14.25" outlineLevelCol="7"/>
  <cols>
    <col min="1" max="1" width="24.725" style="1"/>
    <col min="2" max="2" width="21.4583333333333" style="1"/>
    <col min="3" max="3" width="21.2083333333333" style="1"/>
    <col min="4" max="4" width="23.2166666666667" style="1"/>
    <col min="5" max="5" width="22.8416666666667" style="1"/>
    <col min="6" max="6" width="20.4583333333333" style="1"/>
    <col min="7" max="7" width="22.3333333333333" style="1"/>
    <col min="8" max="8" width="23.2166666666667" style="1"/>
  </cols>
  <sheetData>
    <row r="1" ht="35.25" customHeight="1" spans="1:8">
      <c r="A1" s="2" t="s">
        <v>151</v>
      </c>
      <c r="B1" s="2"/>
      <c r="C1" s="148"/>
      <c r="D1" s="2"/>
      <c r="E1" s="2"/>
      <c r="F1" s="2"/>
      <c r="G1" s="148"/>
      <c r="H1" s="2"/>
    </row>
    <row r="2" ht="15" customHeight="1" spans="1:8">
      <c r="A2" s="149"/>
      <c r="B2" s="149"/>
      <c r="C2" s="148"/>
      <c r="D2" s="149"/>
      <c r="E2" s="149"/>
      <c r="F2" s="34"/>
      <c r="G2" s="150" t="s">
        <v>51</v>
      </c>
      <c r="H2" s="35"/>
    </row>
    <row r="3" ht="15" customHeight="1" spans="1:8">
      <c r="A3" s="151"/>
      <c r="B3" s="151"/>
      <c r="C3" s="152"/>
      <c r="D3" s="151"/>
      <c r="E3" s="151"/>
      <c r="F3" s="153"/>
      <c r="G3" s="154"/>
      <c r="H3" s="153" t="s">
        <v>67</v>
      </c>
    </row>
    <row r="4" ht="32.25" customHeight="1" spans="1:8">
      <c r="A4" s="28" t="s">
        <v>68</v>
      </c>
      <c r="B4" s="155" t="s">
        <v>96</v>
      </c>
      <c r="C4" s="156"/>
      <c r="D4" s="28" t="s">
        <v>97</v>
      </c>
      <c r="E4" s="28" t="s">
        <v>68</v>
      </c>
      <c r="F4" s="155" t="s">
        <v>96</v>
      </c>
      <c r="G4" s="156"/>
      <c r="H4" s="28" t="s">
        <v>97</v>
      </c>
    </row>
    <row r="5" ht="32.25" customHeight="1" spans="1:8">
      <c r="A5" s="156"/>
      <c r="B5" s="157"/>
      <c r="C5" s="158" t="s">
        <v>152</v>
      </c>
      <c r="D5" s="156"/>
      <c r="E5" s="156"/>
      <c r="F5" s="159"/>
      <c r="G5" s="61" t="s">
        <v>152</v>
      </c>
      <c r="H5" s="156"/>
    </row>
    <row r="6" ht="22.5" customHeight="1" spans="1:8">
      <c r="A6" s="160" t="s">
        <v>98</v>
      </c>
      <c r="B6" s="50">
        <v>0</v>
      </c>
      <c r="C6" s="47">
        <v>0</v>
      </c>
      <c r="D6" s="161">
        <v>0</v>
      </c>
      <c r="E6" s="158" t="s">
        <v>99</v>
      </c>
      <c r="F6" s="162">
        <v>0</v>
      </c>
      <c r="G6" s="163">
        <v>0</v>
      </c>
      <c r="H6" s="162">
        <v>0</v>
      </c>
    </row>
    <row r="7" ht="22.5" customHeight="1" spans="1:8">
      <c r="A7" s="8" t="s">
        <v>100</v>
      </c>
      <c r="B7" s="27">
        <f>C7</f>
        <v>0</v>
      </c>
      <c r="C7" s="164">
        <v>0</v>
      </c>
      <c r="D7" s="165">
        <v>0</v>
      </c>
      <c r="E7" s="166"/>
      <c r="F7" s="166"/>
      <c r="G7" s="167"/>
      <c r="H7" s="168"/>
    </row>
    <row r="8" ht="22.5" customHeight="1" spans="1:8">
      <c r="A8" s="8" t="s">
        <v>102</v>
      </c>
      <c r="B8" s="23">
        <v>0</v>
      </c>
      <c r="C8" s="169">
        <v>0</v>
      </c>
      <c r="D8" s="165">
        <v>0</v>
      </c>
      <c r="E8" s="6"/>
      <c r="F8" s="170"/>
      <c r="G8" s="167"/>
      <c r="H8" s="171"/>
    </row>
    <row r="9" ht="22.5" customHeight="1" spans="1:8">
      <c r="A9" s="8" t="s">
        <v>104</v>
      </c>
      <c r="B9" s="23">
        <v>0</v>
      </c>
      <c r="C9" s="25">
        <v>0</v>
      </c>
      <c r="D9" s="172">
        <v>0</v>
      </c>
      <c r="E9" s="173"/>
      <c r="F9" s="173"/>
      <c r="G9" s="173"/>
      <c r="H9" s="174"/>
    </row>
    <row r="10" ht="22.5" customHeight="1" spans="1:8">
      <c r="A10" s="8" t="s">
        <v>106</v>
      </c>
      <c r="B10" s="59">
        <f>C10</f>
        <v>0</v>
      </c>
      <c r="C10" s="164">
        <v>0</v>
      </c>
      <c r="D10" s="165">
        <v>0</v>
      </c>
      <c r="E10" s="12"/>
      <c r="F10" s="175"/>
      <c r="G10" s="167"/>
      <c r="H10" s="174"/>
    </row>
    <row r="11" ht="22.5" customHeight="1" spans="1:8">
      <c r="A11" s="8" t="s">
        <v>107</v>
      </c>
      <c r="B11" s="105">
        <v>0</v>
      </c>
      <c r="C11" s="169">
        <v>0</v>
      </c>
      <c r="D11" s="165">
        <v>0</v>
      </c>
      <c r="E11" s="176" t="s">
        <v>153</v>
      </c>
      <c r="F11" s="95">
        <v>0</v>
      </c>
      <c r="G11" s="25">
        <v>0</v>
      </c>
      <c r="H11" s="172">
        <v>0</v>
      </c>
    </row>
    <row r="12" ht="22.5" customHeight="1" spans="1:8">
      <c r="A12" s="8" t="s">
        <v>109</v>
      </c>
      <c r="B12" s="27">
        <f>C12</f>
        <v>0</v>
      </c>
      <c r="C12" s="25">
        <v>0</v>
      </c>
      <c r="D12" s="23">
        <v>0</v>
      </c>
      <c r="E12" s="166"/>
      <c r="F12" s="166"/>
      <c r="G12" s="177"/>
      <c r="H12" s="174"/>
    </row>
    <row r="13" ht="22.5" customHeight="1" spans="1:8">
      <c r="A13" s="8" t="s">
        <v>110</v>
      </c>
      <c r="B13" s="27">
        <f>C13</f>
        <v>0</v>
      </c>
      <c r="C13" s="169">
        <v>0</v>
      </c>
      <c r="D13" s="165">
        <v>0</v>
      </c>
      <c r="E13" s="8" t="s">
        <v>154</v>
      </c>
      <c r="F13" s="27">
        <f>G13</f>
        <v>0</v>
      </c>
      <c r="G13" s="23">
        <v>0</v>
      </c>
      <c r="H13" s="109">
        <v>0</v>
      </c>
    </row>
    <row r="14" ht="22.5" customHeight="1" spans="1:8">
      <c r="A14" s="8" t="s">
        <v>112</v>
      </c>
      <c r="B14" s="27">
        <f>B6+B7+B8+B10+B11+B13</f>
        <v>0</v>
      </c>
      <c r="C14" s="178">
        <f>C6+C7+C8+C10+C11+C13</f>
        <v>0</v>
      </c>
      <c r="D14" s="179">
        <f>D6+D7+D8+D10+D11+D13</f>
        <v>0</v>
      </c>
      <c r="E14" s="8" t="s">
        <v>155</v>
      </c>
      <c r="F14" s="180">
        <f>F6+F11+F13</f>
        <v>0</v>
      </c>
      <c r="G14" s="181">
        <f>G6+G11+G13</f>
        <v>0</v>
      </c>
      <c r="H14" s="30">
        <f>H6+H11+H13</f>
        <v>0</v>
      </c>
    </row>
    <row r="15" ht="22.5" customHeight="1" spans="1:8">
      <c r="A15" s="8" t="s">
        <v>114</v>
      </c>
      <c r="B15" s="27">
        <f>C15</f>
        <v>0</v>
      </c>
      <c r="C15" s="164">
        <v>0</v>
      </c>
      <c r="D15" s="165">
        <v>0</v>
      </c>
      <c r="E15" s="8" t="s">
        <v>156</v>
      </c>
      <c r="F15" s="27">
        <f>G15</f>
        <v>0</v>
      </c>
      <c r="G15" s="23">
        <v>0</v>
      </c>
      <c r="H15" s="172">
        <v>0</v>
      </c>
    </row>
    <row r="16" ht="22.5" customHeight="1" spans="1:8">
      <c r="A16" s="8" t="s">
        <v>118</v>
      </c>
      <c r="B16" s="27">
        <f>C16</f>
        <v>0</v>
      </c>
      <c r="C16" s="169">
        <v>0</v>
      </c>
      <c r="D16" s="165">
        <v>0</v>
      </c>
      <c r="E16" s="8" t="s">
        <v>157</v>
      </c>
      <c r="F16" s="27">
        <f>G16</f>
        <v>0</v>
      </c>
      <c r="G16" s="23">
        <v>0</v>
      </c>
      <c r="H16" s="109">
        <v>0</v>
      </c>
    </row>
    <row r="17" ht="22.5" customHeight="1" spans="1:8">
      <c r="A17" s="8" t="s">
        <v>122</v>
      </c>
      <c r="B17" s="27">
        <f>B14+B15+B16</f>
        <v>0</v>
      </c>
      <c r="C17" s="52">
        <f>C14+C15+C16</f>
        <v>0</v>
      </c>
      <c r="D17" s="182">
        <f>D14+D15+D16</f>
        <v>0</v>
      </c>
      <c r="E17" s="8" t="s">
        <v>158</v>
      </c>
      <c r="F17" s="180">
        <f>F14+F15+F16</f>
        <v>0</v>
      </c>
      <c r="G17" s="181">
        <f>G14+G15+G16</f>
        <v>0</v>
      </c>
      <c r="H17" s="183">
        <f>H14+H15+H16</f>
        <v>0</v>
      </c>
    </row>
    <row r="18" ht="22.5" customHeight="1" spans="1:8">
      <c r="A18" s="6"/>
      <c r="B18" s="14"/>
      <c r="C18" s="184"/>
      <c r="D18" s="100"/>
      <c r="E18" s="8" t="s">
        <v>159</v>
      </c>
      <c r="F18" s="180">
        <f>B17-F17</f>
        <v>0</v>
      </c>
      <c r="G18" s="181">
        <f>C17-G17</f>
        <v>0</v>
      </c>
      <c r="H18" s="183">
        <f>D17-H17</f>
        <v>0</v>
      </c>
    </row>
    <row r="19" ht="22.5" customHeight="1" spans="1:8">
      <c r="A19" s="8" t="s">
        <v>125</v>
      </c>
      <c r="B19" s="23">
        <v>0</v>
      </c>
      <c r="C19" s="184" t="s">
        <v>160</v>
      </c>
      <c r="D19" s="179">
        <f>F19</f>
        <v>0</v>
      </c>
      <c r="E19" s="8" t="s">
        <v>161</v>
      </c>
      <c r="F19" s="180">
        <f>B19+F18</f>
        <v>0</v>
      </c>
      <c r="G19" s="167" t="s">
        <v>160</v>
      </c>
      <c r="H19" s="183">
        <f>D19+H18</f>
        <v>0</v>
      </c>
    </row>
    <row r="20" ht="22.5" customHeight="1" spans="1:8">
      <c r="A20" s="6" t="s">
        <v>127</v>
      </c>
      <c r="B20" s="27">
        <f>B17+B19</f>
        <v>0</v>
      </c>
      <c r="C20" s="178">
        <f>C17</f>
        <v>0</v>
      </c>
      <c r="D20" s="179">
        <f>D17+D19</f>
        <v>0</v>
      </c>
      <c r="E20" s="6" t="s">
        <v>127</v>
      </c>
      <c r="F20" s="180">
        <f>F17+F19</f>
        <v>0</v>
      </c>
      <c r="G20" s="185">
        <f>G17+G18</f>
        <v>0</v>
      </c>
      <c r="H20" s="183">
        <f>H17+H19</f>
        <v>0</v>
      </c>
    </row>
    <row r="21" ht="15" customHeight="1" spans="1:8">
      <c r="A21" s="33"/>
      <c r="B21" s="33"/>
      <c r="C21" s="186"/>
      <c r="D21" s="33"/>
      <c r="E21" s="33"/>
      <c r="F21" s="33"/>
      <c r="G21" s="186"/>
      <c r="H21" s="88" t="s">
        <v>162</v>
      </c>
    </row>
  </sheetData>
  <mergeCells count="8">
    <mergeCell ref="A1:H1"/>
    <mergeCell ref="G2:H2"/>
    <mergeCell ref="B4:C4"/>
    <mergeCell ref="F4:G4"/>
    <mergeCell ref="A4:A5"/>
    <mergeCell ref="D4:D5"/>
    <mergeCell ref="E4:E5"/>
    <mergeCell ref="H4:H5"/>
  </mergeCells>
  <printOptions horizontalCentered="1"/>
  <pageMargins left="0.393055555555556" right="0.393055555555556" top="0.393055555555556" bottom="0.393055555555556" header="0.511805555555556" footer="0.511805555555556"/>
  <pageSetup paperSize="9" scale="60" pageOrder="overThenDown" orientation="landscape" errors="blank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6"/>
  <sheetViews>
    <sheetView showGridLines="0" workbookViewId="0">
      <pane topLeftCell="B4" activePane="bottomRight" state="frozen"/>
      <selection activeCell="A1" sqref="A1:I1"/>
    </sheetView>
  </sheetViews>
  <sheetFormatPr defaultColWidth="8" defaultRowHeight="14.25"/>
  <cols>
    <col min="1" max="1" width="25.975" style="1"/>
    <col min="2" max="7" width="20.9583333333333" style="1"/>
    <col min="8" max="8" width="23.3416666666667" style="1"/>
    <col min="9" max="9" width="20.9583333333333" style="1"/>
  </cols>
  <sheetData>
    <row r="1" ht="35.25" customHeight="1" spans="1:9">
      <c r="A1" s="2" t="s">
        <v>163</v>
      </c>
      <c r="B1" s="2"/>
      <c r="C1" s="2"/>
      <c r="D1" s="2"/>
      <c r="E1" s="2"/>
      <c r="F1" s="2"/>
      <c r="G1" s="2"/>
      <c r="H1" s="2"/>
      <c r="I1" s="2"/>
    </row>
    <row r="2" ht="16.5" customHeight="1" spans="1:9">
      <c r="A2" s="101"/>
      <c r="B2" s="101"/>
      <c r="C2" s="101"/>
      <c r="D2" s="101"/>
      <c r="E2" s="101"/>
      <c r="F2" s="101"/>
      <c r="G2" s="101"/>
      <c r="H2" s="35" t="s">
        <v>53</v>
      </c>
      <c r="I2" s="35"/>
    </row>
    <row r="3" ht="16.5" customHeight="1" spans="1:9">
      <c r="A3" s="3"/>
      <c r="B3" s="3"/>
      <c r="C3" s="3"/>
      <c r="D3" s="3"/>
      <c r="E3" s="3"/>
      <c r="F3" s="3"/>
      <c r="G3" s="3"/>
      <c r="H3" s="133"/>
      <c r="I3" s="5" t="s">
        <v>67</v>
      </c>
    </row>
    <row r="4" ht="24.75" customHeight="1" spans="1:9">
      <c r="A4" s="134" t="s">
        <v>68</v>
      </c>
      <c r="B4" s="135" t="s">
        <v>96</v>
      </c>
      <c r="C4" s="136"/>
      <c r="D4" s="136"/>
      <c r="E4" s="7"/>
      <c r="F4" s="135" t="s">
        <v>97</v>
      </c>
      <c r="G4" s="136"/>
      <c r="H4" s="136"/>
      <c r="I4" s="7"/>
    </row>
    <row r="5" ht="31.5" customHeight="1" spans="1:9">
      <c r="A5" s="9"/>
      <c r="B5" s="6" t="s">
        <v>164</v>
      </c>
      <c r="C5" s="65" t="s">
        <v>165</v>
      </c>
      <c r="D5" s="65" t="s">
        <v>166</v>
      </c>
      <c r="E5" s="65" t="s">
        <v>167</v>
      </c>
      <c r="F5" s="6" t="s">
        <v>164</v>
      </c>
      <c r="G5" s="65" t="s">
        <v>165</v>
      </c>
      <c r="H5" s="65" t="s">
        <v>166</v>
      </c>
      <c r="I5" s="65" t="s">
        <v>167</v>
      </c>
    </row>
    <row r="6" ht="24.75" customHeight="1" spans="1:9">
      <c r="A6" s="137" t="s">
        <v>168</v>
      </c>
      <c r="B6" s="138">
        <f>C6+D6+E6</f>
        <v>152829990.77</v>
      </c>
      <c r="C6" s="138">
        <f>C7+C8</f>
        <v>89067057.19</v>
      </c>
      <c r="D6" s="138">
        <f>D7+D8</f>
        <v>63762933.58</v>
      </c>
      <c r="E6" s="138">
        <f>E7+E8</f>
        <v>0</v>
      </c>
      <c r="F6" s="138">
        <f>G6+H6+I6</f>
        <v>158943190.4</v>
      </c>
      <c r="G6" s="138">
        <f>G7+G8</f>
        <v>93126413.69</v>
      </c>
      <c r="H6" s="138">
        <f>H7+H8</f>
        <v>65816776.71</v>
      </c>
      <c r="I6" s="59">
        <f>I7+I8</f>
        <v>0</v>
      </c>
    </row>
    <row r="7" ht="24.75" customHeight="1" spans="1:9">
      <c r="A7" s="42" t="s">
        <v>169</v>
      </c>
      <c r="B7" s="138">
        <f>C7+D7+E7</f>
        <v>119392838.06</v>
      </c>
      <c r="C7" s="139">
        <v>89067057.19</v>
      </c>
      <c r="D7" s="139">
        <v>30325780.87</v>
      </c>
      <c r="E7" s="139">
        <v>0</v>
      </c>
      <c r="F7" s="138">
        <f>G7+H7+I7</f>
        <v>125506037.69</v>
      </c>
      <c r="G7" s="139">
        <v>93126413.69</v>
      </c>
      <c r="H7" s="140">
        <v>32379624</v>
      </c>
      <c r="I7" s="47">
        <v>0</v>
      </c>
    </row>
    <row r="8" ht="24.75" customHeight="1" spans="1:9">
      <c r="A8" s="42" t="s">
        <v>170</v>
      </c>
      <c r="B8" s="138">
        <f>C8+D8+E8</f>
        <v>33437152.71</v>
      </c>
      <c r="C8" s="139">
        <v>0</v>
      </c>
      <c r="D8" s="139">
        <v>33437152.71</v>
      </c>
      <c r="E8" s="139">
        <v>0</v>
      </c>
      <c r="F8" s="138">
        <f>G8+H8+I8</f>
        <v>33437152.71</v>
      </c>
      <c r="G8" s="139">
        <v>0</v>
      </c>
      <c r="H8" s="140">
        <v>33437152.71</v>
      </c>
      <c r="I8" s="47">
        <v>0</v>
      </c>
    </row>
    <row r="9" ht="24.75" customHeight="1" spans="1:9">
      <c r="A9" s="141" t="s">
        <v>100</v>
      </c>
      <c r="B9" s="96">
        <f>C9+D9+E9</f>
        <v>30775.39</v>
      </c>
      <c r="C9" s="105">
        <v>28035.24</v>
      </c>
      <c r="D9" s="105">
        <v>2740.15</v>
      </c>
      <c r="E9" s="105">
        <v>0</v>
      </c>
      <c r="F9" s="96">
        <f>G9+H9+I9</f>
        <v>31751.6</v>
      </c>
      <c r="G9" s="105">
        <v>29001.45</v>
      </c>
      <c r="H9" s="105">
        <v>2750.15</v>
      </c>
      <c r="I9" s="105">
        <v>0</v>
      </c>
    </row>
    <row r="10" ht="24.75" customHeight="1" spans="1:9">
      <c r="A10" s="36" t="s">
        <v>102</v>
      </c>
      <c r="B10" s="142">
        <f>C10+E10</f>
        <v>0</v>
      </c>
      <c r="C10" s="23">
        <v>0</v>
      </c>
      <c r="D10" s="43" t="s">
        <v>160</v>
      </c>
      <c r="E10" s="23">
        <v>0</v>
      </c>
      <c r="F10" s="142">
        <f>G10+I10</f>
        <v>0</v>
      </c>
      <c r="G10" s="23">
        <v>0</v>
      </c>
      <c r="H10" s="43" t="s">
        <v>160</v>
      </c>
      <c r="I10" s="23">
        <v>0</v>
      </c>
    </row>
    <row r="11" ht="24.75" customHeight="1" spans="1:9">
      <c r="A11" s="36" t="s">
        <v>171</v>
      </c>
      <c r="B11" s="138">
        <f>C11+D11+E11</f>
        <v>475000</v>
      </c>
      <c r="C11" s="23">
        <v>475000</v>
      </c>
      <c r="D11" s="23">
        <v>0</v>
      </c>
      <c r="E11" s="23">
        <v>0</v>
      </c>
      <c r="F11" s="138">
        <f>G11+H11+I11</f>
        <v>60000</v>
      </c>
      <c r="G11" s="23">
        <v>60000</v>
      </c>
      <c r="H11" s="23">
        <v>0</v>
      </c>
      <c r="I11" s="23">
        <v>0</v>
      </c>
    </row>
    <row r="12" ht="24.75" customHeight="1" spans="1:9">
      <c r="A12" s="143" t="s">
        <v>109</v>
      </c>
      <c r="B12" s="138">
        <f>C12+D12+E12</f>
        <v>310000</v>
      </c>
      <c r="C12" s="25">
        <v>310000</v>
      </c>
      <c r="D12" s="25">
        <v>0</v>
      </c>
      <c r="E12" s="25">
        <v>0</v>
      </c>
      <c r="F12" s="138">
        <f>G12+H12+I12</f>
        <v>38000</v>
      </c>
      <c r="G12" s="25">
        <v>38000</v>
      </c>
      <c r="H12" s="25">
        <v>0</v>
      </c>
      <c r="I12" s="25">
        <v>0</v>
      </c>
    </row>
    <row r="13" ht="24.75" customHeight="1" spans="1:9">
      <c r="A13" s="36" t="s">
        <v>172</v>
      </c>
      <c r="B13" s="96">
        <f>D13</f>
        <v>98667.52</v>
      </c>
      <c r="C13" s="144" t="s">
        <v>160</v>
      </c>
      <c r="D13" s="105">
        <v>98667.52</v>
      </c>
      <c r="E13" s="144" t="s">
        <v>160</v>
      </c>
      <c r="F13" s="96">
        <f>H13</f>
        <v>99010</v>
      </c>
      <c r="G13" s="144" t="s">
        <v>160</v>
      </c>
      <c r="H13" s="105">
        <v>99010</v>
      </c>
      <c r="I13" s="144" t="s">
        <v>160</v>
      </c>
    </row>
    <row r="14" ht="24.75" customHeight="1" spans="1:9">
      <c r="A14" s="36" t="s">
        <v>173</v>
      </c>
      <c r="B14" s="142">
        <f>C14+D14+E14</f>
        <v>153434433.68</v>
      </c>
      <c r="C14" s="27">
        <f>C6+C9+C10+C11</f>
        <v>89570092.43</v>
      </c>
      <c r="D14" s="27">
        <f>D6+D9+D11+D13</f>
        <v>63864341.25</v>
      </c>
      <c r="E14" s="27">
        <f>E6+E9+E10+E11</f>
        <v>0</v>
      </c>
      <c r="F14" s="142">
        <f>G14+H14+I14</f>
        <v>159133952</v>
      </c>
      <c r="G14" s="27">
        <f>G6+G9+G10+G11</f>
        <v>93215415.14</v>
      </c>
      <c r="H14" s="27">
        <f>H6+H9+H11+H13</f>
        <v>65918536.86</v>
      </c>
      <c r="I14" s="27">
        <f>I6+I9+I10+I11</f>
        <v>0</v>
      </c>
    </row>
    <row r="15" ht="24.75" customHeight="1" spans="1:9">
      <c r="A15" s="36" t="s">
        <v>174</v>
      </c>
      <c r="B15" s="142">
        <f>C15+D15+E15</f>
        <v>124794104.22</v>
      </c>
      <c r="C15" s="23">
        <v>28001191.83</v>
      </c>
      <c r="D15" s="23">
        <v>96792912.39</v>
      </c>
      <c r="E15" s="23">
        <v>0</v>
      </c>
      <c r="F15" s="142">
        <f>G15+H15+I15</f>
        <v>163631126.87</v>
      </c>
      <c r="G15" s="23">
        <v>46504005.93</v>
      </c>
      <c r="H15" s="23">
        <v>117127120.94</v>
      </c>
      <c r="I15" s="23">
        <v>0</v>
      </c>
    </row>
    <row r="16" ht="24.75" customHeight="1" spans="1:9">
      <c r="A16" s="36" t="s">
        <v>175</v>
      </c>
      <c r="B16" s="142">
        <f>C16+D16+E16</f>
        <v>0</v>
      </c>
      <c r="C16" s="23">
        <v>0</v>
      </c>
      <c r="D16" s="23">
        <v>0</v>
      </c>
      <c r="E16" s="23">
        <v>0</v>
      </c>
      <c r="F16" s="142">
        <f>G16+H16+I16</f>
        <v>0</v>
      </c>
      <c r="G16" s="23">
        <v>0</v>
      </c>
      <c r="H16" s="23">
        <v>0</v>
      </c>
      <c r="I16" s="23">
        <v>0</v>
      </c>
    </row>
    <row r="17" ht="24.75" customHeight="1" spans="1:9">
      <c r="A17" s="36" t="s">
        <v>176</v>
      </c>
      <c r="B17" s="142">
        <f>C17+D17+E17</f>
        <v>278228537.9</v>
      </c>
      <c r="C17" s="27">
        <f>C14+C15+C16</f>
        <v>117571284.26</v>
      </c>
      <c r="D17" s="27">
        <f>D14+D15+D16</f>
        <v>160657253.64</v>
      </c>
      <c r="E17" s="27">
        <f>E14+E15+E16</f>
        <v>0</v>
      </c>
      <c r="F17" s="142">
        <f>G17+H17+I17</f>
        <v>322765078.87</v>
      </c>
      <c r="G17" s="27">
        <f>G14+G15+G16</f>
        <v>139719421.07</v>
      </c>
      <c r="H17" s="27">
        <f>H14+H15+H16</f>
        <v>183045657.8</v>
      </c>
      <c r="I17" s="27">
        <f>I14+I15+I16</f>
        <v>0</v>
      </c>
    </row>
    <row r="18" ht="24.75" customHeight="1" spans="1:9">
      <c r="A18" s="36" t="s">
        <v>177</v>
      </c>
      <c r="B18" s="142">
        <f>C18+D18+E18</f>
        <v>1793038.31</v>
      </c>
      <c r="C18" s="23">
        <v>1142024.85</v>
      </c>
      <c r="D18" s="23">
        <v>651013.46</v>
      </c>
      <c r="E18" s="23">
        <v>0</v>
      </c>
      <c r="F18" s="142">
        <f>G18+H18+I18</f>
        <v>1793038.31</v>
      </c>
      <c r="G18" s="27">
        <f>C34</f>
        <v>1142024.85</v>
      </c>
      <c r="H18" s="27">
        <f>D34</f>
        <v>651013.46</v>
      </c>
      <c r="I18" s="27">
        <f>E34</f>
        <v>0</v>
      </c>
    </row>
    <row r="19" ht="24.75" customHeight="1" spans="1:9">
      <c r="A19" s="43" t="s">
        <v>127</v>
      </c>
      <c r="B19" s="142">
        <f t="shared" ref="B19:I19" si="0">B17+B18</f>
        <v>280021576.21</v>
      </c>
      <c r="C19" s="27">
        <f t="shared" si="0"/>
        <v>118713309.11</v>
      </c>
      <c r="D19" s="27">
        <f t="shared" si="0"/>
        <v>161308267.1</v>
      </c>
      <c r="E19" s="27">
        <f t="shared" si="0"/>
        <v>0</v>
      </c>
      <c r="F19" s="142">
        <f t="shared" si="0"/>
        <v>324558117.18</v>
      </c>
      <c r="G19" s="27">
        <f t="shared" si="0"/>
        <v>140861445.92</v>
      </c>
      <c r="H19" s="27">
        <f t="shared" si="0"/>
        <v>183696671.26</v>
      </c>
      <c r="I19" s="27">
        <f t="shared" si="0"/>
        <v>0</v>
      </c>
    </row>
    <row r="20" ht="24.75" customHeight="1" spans="1:9">
      <c r="A20" s="134" t="s">
        <v>68</v>
      </c>
      <c r="B20" s="145" t="s">
        <v>96</v>
      </c>
      <c r="C20" s="136"/>
      <c r="D20" s="136"/>
      <c r="E20" s="7"/>
      <c r="F20" s="145" t="s">
        <v>97</v>
      </c>
      <c r="G20" s="136"/>
      <c r="H20" s="136"/>
      <c r="I20" s="7"/>
    </row>
    <row r="21" ht="33.75" customHeight="1" spans="1:9">
      <c r="A21" s="9"/>
      <c r="B21" s="43" t="s">
        <v>164</v>
      </c>
      <c r="C21" s="146" t="s">
        <v>165</v>
      </c>
      <c r="D21" s="146" t="s">
        <v>166</v>
      </c>
      <c r="E21" s="146" t="s">
        <v>167</v>
      </c>
      <c r="F21" s="43" t="s">
        <v>164</v>
      </c>
      <c r="G21" s="146" t="s">
        <v>165</v>
      </c>
      <c r="H21" s="146" t="s">
        <v>166</v>
      </c>
      <c r="I21" s="146" t="s">
        <v>167</v>
      </c>
    </row>
    <row r="22" ht="24.75" customHeight="1" spans="1:9">
      <c r="A22" s="36" t="s">
        <v>178</v>
      </c>
      <c r="B22" s="27">
        <f>C22+D22+E22</f>
        <v>124674102.39</v>
      </c>
      <c r="C22" s="23">
        <v>28001191.83</v>
      </c>
      <c r="D22" s="23">
        <v>96672910.56</v>
      </c>
      <c r="E22" s="23">
        <v>0</v>
      </c>
      <c r="F22" s="27">
        <f>G22+H22+I22</f>
        <v>163481014.97</v>
      </c>
      <c r="G22" s="23">
        <v>46504005.93</v>
      </c>
      <c r="H22" s="23">
        <v>116977009.04</v>
      </c>
      <c r="I22" s="23">
        <v>0</v>
      </c>
    </row>
    <row r="23" ht="24.75" customHeight="1" spans="1:9">
      <c r="A23" s="36" t="s">
        <v>179</v>
      </c>
      <c r="B23" s="27">
        <f>C23+D23+E23</f>
        <v>23387210.4</v>
      </c>
      <c r="C23" s="23">
        <v>23387210.4</v>
      </c>
      <c r="D23" s="23">
        <v>0</v>
      </c>
      <c r="E23" s="23">
        <v>0</v>
      </c>
      <c r="F23" s="27">
        <f>G23+H23+I23</f>
        <v>39430797.97</v>
      </c>
      <c r="G23" s="23">
        <v>39430797.97</v>
      </c>
      <c r="H23" s="23">
        <v>0</v>
      </c>
      <c r="I23" s="23">
        <v>0</v>
      </c>
    </row>
    <row r="24" ht="24.75" customHeight="1" spans="1:9">
      <c r="A24" s="36" t="s">
        <v>180</v>
      </c>
      <c r="B24" s="27">
        <f>C24+D24+E24</f>
        <v>97706520.19</v>
      </c>
      <c r="C24" s="23">
        <v>1033609.63</v>
      </c>
      <c r="D24" s="23">
        <v>96672910.56</v>
      </c>
      <c r="E24" s="23">
        <v>0</v>
      </c>
      <c r="F24" s="27">
        <f>G24+H24+I24</f>
        <v>118527423.44</v>
      </c>
      <c r="G24" s="23">
        <v>1550414.4</v>
      </c>
      <c r="H24" s="23">
        <v>116977009.04</v>
      </c>
      <c r="I24" s="23">
        <v>0</v>
      </c>
    </row>
    <row r="25" ht="24.75" customHeight="1" spans="1:9">
      <c r="A25" s="39" t="s">
        <v>181</v>
      </c>
      <c r="B25" s="27">
        <f>C25+D25+E25</f>
        <v>3015017.09</v>
      </c>
      <c r="C25" s="23">
        <v>3015017.09</v>
      </c>
      <c r="D25" s="23">
        <v>0</v>
      </c>
      <c r="E25" s="23">
        <v>0</v>
      </c>
      <c r="F25" s="27">
        <f>G25+H25+I25</f>
        <v>4064965.59</v>
      </c>
      <c r="G25" s="23">
        <v>4064965.59</v>
      </c>
      <c r="H25" s="23">
        <v>0</v>
      </c>
      <c r="I25" s="23">
        <v>0</v>
      </c>
    </row>
    <row r="26" ht="24.75" customHeight="1" spans="1:9">
      <c r="A26" s="51" t="s">
        <v>182</v>
      </c>
      <c r="B26" s="59">
        <f>C26+E26</f>
        <v>565354.71</v>
      </c>
      <c r="C26" s="25">
        <v>565354.71</v>
      </c>
      <c r="D26" s="46" t="s">
        <v>160</v>
      </c>
      <c r="E26" s="25">
        <v>0</v>
      </c>
      <c r="F26" s="59">
        <f>G26+I26</f>
        <v>1457827.97</v>
      </c>
      <c r="G26" s="25">
        <v>1457827.97</v>
      </c>
      <c r="H26" s="46" t="s">
        <v>160</v>
      </c>
      <c r="I26" s="25">
        <v>0</v>
      </c>
    </row>
    <row r="27" ht="24.75" customHeight="1" spans="1:9">
      <c r="A27" s="141" t="s">
        <v>153</v>
      </c>
      <c r="B27" s="96">
        <f>C27+D27+E27</f>
        <v>0</v>
      </c>
      <c r="C27" s="105">
        <v>0</v>
      </c>
      <c r="D27" s="105">
        <v>0</v>
      </c>
      <c r="E27" s="105">
        <v>0</v>
      </c>
      <c r="F27" s="96">
        <f>G27+H27+I27</f>
        <v>0</v>
      </c>
      <c r="G27" s="105">
        <v>0</v>
      </c>
      <c r="H27" s="105">
        <v>0</v>
      </c>
      <c r="I27" s="105">
        <v>0</v>
      </c>
    </row>
    <row r="28" ht="24.75" customHeight="1" spans="1:9">
      <c r="A28" s="36" t="s">
        <v>154</v>
      </c>
      <c r="B28" s="27">
        <f>D28</f>
        <v>120001.83</v>
      </c>
      <c r="C28" s="43" t="s">
        <v>160</v>
      </c>
      <c r="D28" s="23">
        <v>120001.83</v>
      </c>
      <c r="E28" s="43" t="s">
        <v>160</v>
      </c>
      <c r="F28" s="27">
        <f>H28</f>
        <v>150111.9</v>
      </c>
      <c r="G28" s="43" t="s">
        <v>160</v>
      </c>
      <c r="H28" s="23">
        <v>150111.9</v>
      </c>
      <c r="I28" s="43" t="s">
        <v>160</v>
      </c>
    </row>
    <row r="29" ht="24.75" customHeight="1" spans="1:9">
      <c r="A29" s="36" t="s">
        <v>155</v>
      </c>
      <c r="B29" s="27">
        <f t="shared" ref="B29:B34" si="1">C29+D29+E29</f>
        <v>124794104.22</v>
      </c>
      <c r="C29" s="27">
        <f>C22+C27</f>
        <v>28001191.83</v>
      </c>
      <c r="D29" s="27">
        <f>D22+D27+D28</f>
        <v>96792912.39</v>
      </c>
      <c r="E29" s="27">
        <f>E22+E27</f>
        <v>0</v>
      </c>
      <c r="F29" s="27">
        <f t="shared" ref="F29:F34" si="2">G29+H29+I29</f>
        <v>163631126.87</v>
      </c>
      <c r="G29" s="27">
        <f>G22+G27</f>
        <v>46504005.93</v>
      </c>
      <c r="H29" s="27">
        <f>H22+H27+H28</f>
        <v>117127120.94</v>
      </c>
      <c r="I29" s="27">
        <f>I22+I27</f>
        <v>0</v>
      </c>
    </row>
    <row r="30" ht="24.75" customHeight="1" spans="1:9">
      <c r="A30" s="36" t="s">
        <v>156</v>
      </c>
      <c r="B30" s="27">
        <f t="shared" si="1"/>
        <v>0</v>
      </c>
      <c r="C30" s="23">
        <v>0</v>
      </c>
      <c r="D30" s="23">
        <v>0</v>
      </c>
      <c r="E30" s="23">
        <v>0</v>
      </c>
      <c r="F30" s="27">
        <f t="shared" si="2"/>
        <v>0</v>
      </c>
      <c r="G30" s="23">
        <v>0</v>
      </c>
      <c r="H30" s="23">
        <v>0</v>
      </c>
      <c r="I30" s="23">
        <v>0</v>
      </c>
    </row>
    <row r="31" ht="24.75" customHeight="1" spans="1:9">
      <c r="A31" s="36" t="s">
        <v>157</v>
      </c>
      <c r="B31" s="27">
        <f t="shared" si="1"/>
        <v>153434433.68</v>
      </c>
      <c r="C31" s="23">
        <v>89570092.43</v>
      </c>
      <c r="D31" s="23">
        <v>63864341.25</v>
      </c>
      <c r="E31" s="23">
        <v>0</v>
      </c>
      <c r="F31" s="27">
        <f t="shared" si="2"/>
        <v>159133952</v>
      </c>
      <c r="G31" s="23">
        <v>93215415.14</v>
      </c>
      <c r="H31" s="23">
        <v>65918536.86</v>
      </c>
      <c r="I31" s="23">
        <v>0</v>
      </c>
    </row>
    <row r="32" ht="24.75" customHeight="1" spans="1:9">
      <c r="A32" s="36" t="s">
        <v>158</v>
      </c>
      <c r="B32" s="27">
        <f t="shared" si="1"/>
        <v>278228537.9</v>
      </c>
      <c r="C32" s="27">
        <f>C29+C30+C31</f>
        <v>117571284.26</v>
      </c>
      <c r="D32" s="27">
        <f>D29+D30+D31</f>
        <v>160657253.64</v>
      </c>
      <c r="E32" s="27">
        <f>E29+E30+E31</f>
        <v>0</v>
      </c>
      <c r="F32" s="27">
        <f t="shared" si="2"/>
        <v>322765078.87</v>
      </c>
      <c r="G32" s="27">
        <f>G29+G30+G31</f>
        <v>139719421.07</v>
      </c>
      <c r="H32" s="27">
        <f>H29+H30+H31</f>
        <v>183045657.8</v>
      </c>
      <c r="I32" s="27">
        <f>I29+I30+I31</f>
        <v>0</v>
      </c>
    </row>
    <row r="33" ht="24.75" customHeight="1" spans="1:9">
      <c r="A33" s="36" t="s">
        <v>159</v>
      </c>
      <c r="B33" s="27">
        <f t="shared" si="1"/>
        <v>0</v>
      </c>
      <c r="C33" s="27">
        <f>C17-C32</f>
        <v>0</v>
      </c>
      <c r="D33" s="27">
        <f>D17-D32</f>
        <v>0</v>
      </c>
      <c r="E33" s="27">
        <f>E17-E32</f>
        <v>0</v>
      </c>
      <c r="F33" s="27">
        <f t="shared" si="2"/>
        <v>0</v>
      </c>
      <c r="G33" s="27">
        <f>G17-G32</f>
        <v>0</v>
      </c>
      <c r="H33" s="27">
        <f>H17-H32</f>
        <v>0</v>
      </c>
      <c r="I33" s="27">
        <f>I17-I32</f>
        <v>0</v>
      </c>
    </row>
    <row r="34" ht="24.75" customHeight="1" spans="1:9">
      <c r="A34" s="36" t="s">
        <v>161</v>
      </c>
      <c r="B34" s="27">
        <f t="shared" si="1"/>
        <v>1793038.31</v>
      </c>
      <c r="C34" s="27">
        <f>C18+C33</f>
        <v>1142024.85</v>
      </c>
      <c r="D34" s="27">
        <f>D18+D33</f>
        <v>651013.46</v>
      </c>
      <c r="E34" s="27">
        <f>E18+E33</f>
        <v>0</v>
      </c>
      <c r="F34" s="27">
        <f t="shared" si="2"/>
        <v>1793038.31</v>
      </c>
      <c r="G34" s="27">
        <f>G18+G33</f>
        <v>1142024.85</v>
      </c>
      <c r="H34" s="27">
        <f>H18+H33</f>
        <v>651013.46</v>
      </c>
      <c r="I34" s="27">
        <f>I18+I33</f>
        <v>0</v>
      </c>
    </row>
    <row r="35" ht="24.75" customHeight="1" spans="1:9">
      <c r="A35" s="43" t="s">
        <v>127</v>
      </c>
      <c r="B35" s="27">
        <f t="shared" ref="B35:I35" si="3">B32+B34</f>
        <v>280021576.21</v>
      </c>
      <c r="C35" s="27">
        <f t="shared" si="3"/>
        <v>118713309.11</v>
      </c>
      <c r="D35" s="27">
        <f t="shared" si="3"/>
        <v>161308267.1</v>
      </c>
      <c r="E35" s="27">
        <f t="shared" si="3"/>
        <v>0</v>
      </c>
      <c r="F35" s="27">
        <f t="shared" si="3"/>
        <v>324558117.18</v>
      </c>
      <c r="G35" s="27">
        <f t="shared" si="3"/>
        <v>140861445.92</v>
      </c>
      <c r="H35" s="27">
        <f t="shared" si="3"/>
        <v>183696671.26</v>
      </c>
      <c r="I35" s="27">
        <f t="shared" si="3"/>
        <v>0</v>
      </c>
    </row>
    <row r="36" ht="16.5" customHeight="1" spans="1:9">
      <c r="A36" s="147"/>
      <c r="B36" s="33"/>
      <c r="C36" s="33"/>
      <c r="D36" s="33"/>
      <c r="E36" s="33"/>
      <c r="F36" s="33"/>
      <c r="G36" s="33"/>
      <c r="H36" s="33"/>
      <c r="I36" s="35" t="s">
        <v>183</v>
      </c>
    </row>
  </sheetData>
  <mergeCells count="8">
    <mergeCell ref="A1:I1"/>
    <mergeCell ref="H2:I2"/>
    <mergeCell ref="B4:E4"/>
    <mergeCell ref="F4:I4"/>
    <mergeCell ref="B20:E20"/>
    <mergeCell ref="F20:I20"/>
    <mergeCell ref="A4:A5"/>
    <mergeCell ref="A20:A21"/>
  </mergeCells>
  <printOptions horizontalCentered="1"/>
  <pageMargins left="0.393055555555556" right="0.393055555555556" top="1.18055555555556" bottom="0.786805555555556" header="0.511805555555556" footer="0.511805555555556"/>
  <pageSetup paperSize="9" scale="70" pageOrder="overThenDown" orientation="landscape" errors="blank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1"/>
  <sheetViews>
    <sheetView showGridLines="0" workbookViewId="0">
      <pane topLeftCell="A4" activePane="bottomRight" state="frozen"/>
      <selection activeCell="A1" sqref="A1:F1"/>
    </sheetView>
  </sheetViews>
  <sheetFormatPr defaultColWidth="8" defaultRowHeight="14.25" outlineLevelCol="5"/>
  <cols>
    <col min="1" max="1" width="36.8916666666667" style="1"/>
    <col min="2" max="3" width="22.5916666666667" style="1"/>
    <col min="4" max="4" width="26.1" style="1"/>
    <col min="5" max="6" width="22.5916666666667" style="1"/>
  </cols>
  <sheetData>
    <row r="1" ht="35.25" customHeight="1" spans="1:6">
      <c r="A1" s="2" t="s">
        <v>184</v>
      </c>
      <c r="B1" s="2"/>
      <c r="C1" s="2"/>
      <c r="D1" s="114"/>
      <c r="E1" s="2"/>
      <c r="F1" s="2"/>
    </row>
    <row r="2" ht="15" customHeight="1" spans="1:6">
      <c r="A2" s="115"/>
      <c r="B2" s="116"/>
      <c r="C2" s="115"/>
      <c r="D2" s="117"/>
      <c r="E2" s="115"/>
      <c r="F2" s="118" t="s">
        <v>55</v>
      </c>
    </row>
    <row r="3" ht="15" customHeight="1" spans="1:6">
      <c r="A3" s="119"/>
      <c r="B3" s="119"/>
      <c r="C3" s="119"/>
      <c r="D3" s="120"/>
      <c r="E3" s="119"/>
      <c r="F3" s="121" t="s">
        <v>67</v>
      </c>
    </row>
    <row r="4" ht="33.75" customHeight="1" spans="1:6">
      <c r="A4" s="6" t="s">
        <v>68</v>
      </c>
      <c r="B4" s="6" t="s">
        <v>96</v>
      </c>
      <c r="C4" s="6" t="s">
        <v>97</v>
      </c>
      <c r="D4" s="43" t="s">
        <v>68</v>
      </c>
      <c r="E4" s="43" t="s">
        <v>96</v>
      </c>
      <c r="F4" s="43" t="s">
        <v>97</v>
      </c>
    </row>
    <row r="5" ht="22.5" customHeight="1" spans="1:6">
      <c r="A5" s="122" t="s">
        <v>185</v>
      </c>
      <c r="B5" s="23">
        <v>92696940</v>
      </c>
      <c r="C5" s="23">
        <v>96130160</v>
      </c>
      <c r="D5" s="123" t="s">
        <v>178</v>
      </c>
      <c r="E5" s="23">
        <v>145063974.06</v>
      </c>
      <c r="F5" s="23">
        <v>164957862.17</v>
      </c>
    </row>
    <row r="6" ht="22.5" customHeight="1" spans="1:6">
      <c r="A6" s="122" t="s">
        <v>186</v>
      </c>
      <c r="B6" s="23">
        <v>88622360</v>
      </c>
      <c r="C6" s="23">
        <v>51309780</v>
      </c>
      <c r="D6" s="123" t="s">
        <v>187</v>
      </c>
      <c r="E6" s="23">
        <v>128959992.58</v>
      </c>
      <c r="F6" s="23">
        <v>148303715.35</v>
      </c>
    </row>
    <row r="7" ht="22.5" customHeight="1" spans="1:6">
      <c r="A7" s="122" t="s">
        <v>188</v>
      </c>
      <c r="B7" s="23">
        <v>0</v>
      </c>
      <c r="C7" s="23">
        <v>0</v>
      </c>
      <c r="D7" s="123" t="s">
        <v>189</v>
      </c>
      <c r="E7" s="23">
        <v>16103981.48</v>
      </c>
      <c r="F7" s="23">
        <v>16654146.82</v>
      </c>
    </row>
    <row r="8" ht="22.5" customHeight="1" spans="1:6">
      <c r="A8" s="122" t="s">
        <v>190</v>
      </c>
      <c r="B8" s="23">
        <v>1603400</v>
      </c>
      <c r="C8" s="23">
        <v>42349200</v>
      </c>
      <c r="D8" s="123" t="s">
        <v>191</v>
      </c>
      <c r="E8" s="23">
        <v>0</v>
      </c>
      <c r="F8" s="23">
        <v>0</v>
      </c>
    </row>
    <row r="9" ht="22.5" customHeight="1" spans="1:6">
      <c r="A9" s="122" t="s">
        <v>192</v>
      </c>
      <c r="B9" s="23">
        <v>2471180</v>
      </c>
      <c r="C9" s="23">
        <v>2471180</v>
      </c>
      <c r="D9" s="123"/>
      <c r="E9" s="23"/>
      <c r="F9" s="23"/>
    </row>
    <row r="10" ht="22.5" customHeight="1" spans="1:6">
      <c r="A10" s="122" t="s">
        <v>100</v>
      </c>
      <c r="B10" s="23">
        <v>71037.31</v>
      </c>
      <c r="C10" s="23">
        <v>73025.21</v>
      </c>
      <c r="D10" s="123"/>
      <c r="E10" s="23"/>
      <c r="F10" s="23"/>
    </row>
    <row r="11" ht="22.5" customHeight="1" spans="1:6">
      <c r="A11" s="122" t="s">
        <v>102</v>
      </c>
      <c r="B11" s="23">
        <v>180587372</v>
      </c>
      <c r="C11" s="23">
        <v>190887032</v>
      </c>
      <c r="D11" s="123"/>
      <c r="E11" s="23"/>
      <c r="F11" s="23"/>
    </row>
    <row r="12" ht="22.5" customHeight="1" spans="1:6">
      <c r="A12" s="122" t="s">
        <v>193</v>
      </c>
      <c r="B12" s="23">
        <v>180587372</v>
      </c>
      <c r="C12" s="23">
        <v>190887032</v>
      </c>
      <c r="D12" s="123"/>
      <c r="E12" s="23"/>
      <c r="F12" s="23"/>
    </row>
    <row r="13" ht="22.5" customHeight="1" spans="1:6">
      <c r="A13" s="122" t="s">
        <v>171</v>
      </c>
      <c r="B13" s="23">
        <v>0</v>
      </c>
      <c r="C13" s="23">
        <v>0</v>
      </c>
      <c r="D13" s="123" t="s">
        <v>194</v>
      </c>
      <c r="E13" s="23">
        <v>0</v>
      </c>
      <c r="F13" s="23">
        <v>0</v>
      </c>
    </row>
    <row r="14" ht="22.5" customHeight="1" spans="1:6">
      <c r="A14" s="122" t="s">
        <v>195</v>
      </c>
      <c r="B14" s="27">
        <f>B5+B10+B11+B13</f>
        <v>273355349.31</v>
      </c>
      <c r="C14" s="27">
        <f>C5+C10+C11+C13</f>
        <v>287090217.21</v>
      </c>
      <c r="D14" s="123" t="s">
        <v>155</v>
      </c>
      <c r="E14" s="27">
        <f>E5+E8+E13</f>
        <v>145063974.06</v>
      </c>
      <c r="F14" s="27">
        <f>F5+F8+F13</f>
        <v>164957862.17</v>
      </c>
    </row>
    <row r="15" ht="22.5" customHeight="1" spans="1:6">
      <c r="A15" s="122" t="s">
        <v>196</v>
      </c>
      <c r="B15" s="23">
        <v>145063974.06</v>
      </c>
      <c r="C15" s="23">
        <v>164957862.17</v>
      </c>
      <c r="D15" s="123" t="s">
        <v>156</v>
      </c>
      <c r="E15" s="23">
        <v>0</v>
      </c>
      <c r="F15" s="23">
        <v>0</v>
      </c>
    </row>
    <row r="16" ht="22.5" customHeight="1" spans="1:6">
      <c r="A16" s="124" t="s">
        <v>197</v>
      </c>
      <c r="B16" s="23">
        <v>0</v>
      </c>
      <c r="C16" s="23">
        <v>0</v>
      </c>
      <c r="D16" s="123" t="s">
        <v>157</v>
      </c>
      <c r="E16" s="23">
        <v>273355349.31</v>
      </c>
      <c r="F16" s="23">
        <v>287090217.21</v>
      </c>
    </row>
    <row r="17" ht="24" customHeight="1" spans="1:6">
      <c r="A17" s="125" t="s">
        <v>198</v>
      </c>
      <c r="B17" s="27">
        <f>B14+B15+B16</f>
        <v>418419323.37</v>
      </c>
      <c r="C17" s="27">
        <f>C14+C15+C16</f>
        <v>452048079.38</v>
      </c>
      <c r="D17" s="123" t="s">
        <v>158</v>
      </c>
      <c r="E17" s="27">
        <f>E14+E15+E16</f>
        <v>418419323.37</v>
      </c>
      <c r="F17" s="27">
        <f>F14+F15+F16</f>
        <v>452048079.38</v>
      </c>
    </row>
    <row r="18" ht="22.5" customHeight="1" spans="1:6">
      <c r="A18" s="126"/>
      <c r="B18" s="23"/>
      <c r="C18" s="23"/>
      <c r="D18" s="123" t="s">
        <v>159</v>
      </c>
      <c r="E18" s="59">
        <f>B17-E17</f>
        <v>0</v>
      </c>
      <c r="F18" s="59">
        <f>C17-F17</f>
        <v>0</v>
      </c>
    </row>
    <row r="19" ht="22.5" customHeight="1" spans="1:6">
      <c r="A19" s="127" t="s">
        <v>199</v>
      </c>
      <c r="B19" s="23">
        <v>35268347.68</v>
      </c>
      <c r="C19" s="27">
        <f>E19</f>
        <v>35268347.68</v>
      </c>
      <c r="D19" s="123" t="s">
        <v>161</v>
      </c>
      <c r="E19" s="96">
        <f>B19+E18</f>
        <v>35268347.68</v>
      </c>
      <c r="F19" s="96">
        <f>C19+F18</f>
        <v>35268347.68</v>
      </c>
    </row>
    <row r="20" ht="22.5" customHeight="1" spans="1:6">
      <c r="A20" s="128" t="s">
        <v>127</v>
      </c>
      <c r="B20" s="59">
        <f>B17+B19</f>
        <v>453687671.05</v>
      </c>
      <c r="C20" s="59">
        <f>C17+C19</f>
        <v>487316427.06</v>
      </c>
      <c r="D20" s="129" t="s">
        <v>127</v>
      </c>
      <c r="E20" s="59">
        <f>E17+E19</f>
        <v>453687671.05</v>
      </c>
      <c r="F20" s="59">
        <f>F17+F19</f>
        <v>487316427.06</v>
      </c>
    </row>
    <row r="21" ht="15" customHeight="1" spans="1:6">
      <c r="A21" s="130"/>
      <c r="B21" s="131"/>
      <c r="C21" s="131"/>
      <c r="D21" s="132"/>
      <c r="E21" s="131"/>
      <c r="F21" s="88" t="s">
        <v>200</v>
      </c>
    </row>
  </sheetData>
  <mergeCells count="1">
    <mergeCell ref="A1:F1"/>
  </mergeCells>
  <printOptions horizontalCentered="1"/>
  <pageMargins left="0.393055555555556" right="0.393055555555556" top="0.393055555555556" bottom="0.393055555555556" header="0.511805555555556" footer="0.511805555555556"/>
  <pageSetup paperSize="9" scale="80" pageOrder="overThenDown" orientation="landscape" errors="blank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社保基金预算封面</vt:lpstr>
      <vt:lpstr>编制单位封面</vt:lpstr>
      <vt:lpstr>预算目录</vt:lpstr>
      <vt:lpstr>预算总表</vt:lpstr>
      <vt:lpstr>企业职工基本养老预算表</vt:lpstr>
      <vt:lpstr>城乡居民基本养老预算表</vt:lpstr>
      <vt:lpstr>机关事业单位基本养老预算表</vt:lpstr>
      <vt:lpstr>职工基本医疗预算表</vt:lpstr>
      <vt:lpstr>城乡居民基本医疗预算表</vt:lpstr>
      <vt:lpstr>工伤预算表</vt:lpstr>
      <vt:lpstr>失业预算表</vt:lpstr>
      <vt:lpstr>基本养老基础资料表</vt:lpstr>
      <vt:lpstr>基本医疗基础资料表</vt:lpstr>
      <vt:lpstr>失业工伤基础资料表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2020-05-24T11:41:00Z</dcterms:created>
  <dcterms:modified xsi:type="dcterms:W3CDTF">2020-07-08T09:22:26Z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2052-10.8.2.7058</vt:lpwstr>
  </property>
</Properties>
</file>